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ao\НОКО\2016\Елизовский район\Елизовский МР ОДО\"/>
    </mc:Choice>
  </mc:AlternateContent>
  <bookViews>
    <workbookView xWindow="0" yWindow="0" windowWidth="8730" windowHeight="5625" tabRatio="847" activeTab="3"/>
  </bookViews>
  <sheets>
    <sheet name="Таблица 785" sheetId="1" r:id="rId1"/>
    <sheet name="Таблица 582" sheetId="2" r:id="rId2"/>
    <sheet name="Анкета" sheetId="10" r:id="rId3"/>
    <sheet name="Показатели" sheetId="3" r:id="rId4"/>
  </sheets>
  <definedNames>
    <definedName name="_xlnm._FilterDatabase" localSheetId="3"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D77" i="10" l="1"/>
  <c r="D6" i="10"/>
  <c r="D8" i="10"/>
  <c r="D9" i="10"/>
  <c r="D11" i="10"/>
  <c r="D12" i="10"/>
  <c r="D13" i="10"/>
  <c r="D36" i="10"/>
  <c r="D37" i="10"/>
  <c r="D38" i="10"/>
  <c r="D40" i="10"/>
  <c r="D42" i="10"/>
  <c r="D43" i="10"/>
  <c r="D44" i="10"/>
  <c r="D45" i="10"/>
  <c r="D47" i="10"/>
  <c r="D48" i="10"/>
  <c r="D50" i="10"/>
  <c r="D51" i="10"/>
  <c r="D53" i="10"/>
  <c r="D55" i="10"/>
  <c r="D57" i="10"/>
  <c r="D59" i="10"/>
  <c r="D61" i="10"/>
  <c r="D63" i="10"/>
  <c r="D65" i="10"/>
  <c r="D67" i="10"/>
  <c r="D68" i="10"/>
  <c r="D74" i="10"/>
  <c r="D75" i="10"/>
  <c r="D79" i="10"/>
  <c r="D81" i="10"/>
  <c r="D83" i="10"/>
  <c r="D85" i="10"/>
  <c r="D86" i="10"/>
  <c r="D88" i="10"/>
  <c r="D89" i="10"/>
  <c r="D91" i="10"/>
  <c r="D92" i="10"/>
  <c r="D5" i="10"/>
  <c r="E3" i="3" l="1"/>
  <c r="C49" i="2" l="1"/>
  <c r="C50" i="2"/>
  <c r="C51" i="2"/>
  <c r="C52" i="2"/>
  <c r="C53" i="2"/>
  <c r="C54" i="2"/>
  <c r="C55" i="2"/>
  <c r="C56" i="2"/>
  <c r="C57" i="2"/>
  <c r="E54" i="3" l="1"/>
  <c r="E59" i="3"/>
  <c r="E61" i="3"/>
  <c r="E48" i="3"/>
  <c r="E15" i="3"/>
  <c r="E43" i="3"/>
  <c r="E36" i="3"/>
  <c r="E29" i="3"/>
  <c r="E69" i="3"/>
  <c r="E21" i="3"/>
  <c r="E6" i="3"/>
  <c r="E76" i="3"/>
  <c r="E73" i="3"/>
  <c r="C118" i="1"/>
  <c r="C120" i="1" s="1"/>
  <c r="C77" i="2"/>
  <c r="C78" i="2"/>
  <c r="C79" i="2"/>
  <c r="C81" i="2"/>
  <c r="C82" i="2"/>
  <c r="C83" i="2"/>
  <c r="C84" i="2"/>
  <c r="C85" i="2"/>
  <c r="C86" i="2"/>
  <c r="C87" i="2"/>
  <c r="C88" i="2"/>
  <c r="C89" i="2"/>
  <c r="C90" i="2"/>
  <c r="C91" i="2"/>
  <c r="C92" i="2"/>
  <c r="C93" i="2"/>
  <c r="C94" i="2"/>
  <c r="C69" i="2"/>
  <c r="C72" i="2"/>
  <c r="C73" i="2"/>
  <c r="C60" i="2"/>
  <c r="C61" i="2"/>
  <c r="C62" i="2"/>
  <c r="C63" i="2"/>
  <c r="C64" i="2"/>
  <c r="C65" i="2"/>
  <c r="C67" i="2"/>
  <c r="C58" i="2"/>
  <c r="E14" i="3" s="1"/>
  <c r="E13" i="3" s="1"/>
  <c r="C44" i="2"/>
  <c r="C45" i="2"/>
  <c r="C46" i="2"/>
  <c r="C47" i="2"/>
  <c r="C39" i="2"/>
  <c r="C40" i="2"/>
  <c r="C41" i="2"/>
  <c r="C42" i="2"/>
  <c r="C22" i="2"/>
  <c r="C23" i="2"/>
  <c r="C24" i="2"/>
  <c r="C25" i="2"/>
  <c r="C26" i="2"/>
  <c r="C27" i="2"/>
  <c r="C28" i="2"/>
  <c r="C29" i="2"/>
  <c r="C30" i="2"/>
  <c r="C31" i="2"/>
  <c r="C32" i="2"/>
  <c r="C33" i="2"/>
  <c r="C34" i="2"/>
  <c r="C35" i="2"/>
  <c r="C36" i="2"/>
  <c r="C37" i="2"/>
  <c r="C14" i="2"/>
  <c r="C15" i="2"/>
  <c r="C16" i="2"/>
  <c r="C18" i="2"/>
  <c r="C19" i="2"/>
  <c r="C6" i="2"/>
  <c r="C7" i="2"/>
  <c r="C8" i="2"/>
  <c r="C9" i="2"/>
  <c r="C10" i="2"/>
  <c r="C11" i="2"/>
  <c r="C12" i="2"/>
  <c r="C4" i="2"/>
  <c r="C3" i="2"/>
  <c r="E68" i="3" l="1"/>
  <c r="C101" i="2"/>
  <c r="C103" i="2" s="1"/>
  <c r="E28" i="3"/>
  <c r="E5" i="3"/>
  <c r="E80" i="3" l="1"/>
  <c r="E82" i="3" s="1"/>
</calcChain>
</file>

<file path=xl/sharedStrings.xml><?xml version="1.0" encoding="utf-8"?>
<sst xmlns="http://schemas.openxmlformats.org/spreadsheetml/2006/main" count="813" uniqueCount="557">
  <si>
    <t>Разделы сайта</t>
  </si>
  <si>
    <t>Учредитель(и) образовательной организации</t>
  </si>
  <si>
    <t>Место нахождения образовательной организации и ее филиалов (при наличии)</t>
  </si>
  <si>
    <t>Контактные телефоны</t>
  </si>
  <si>
    <t>Адреса электронной почты</t>
  </si>
  <si>
    <t>Адреса электронной почты структурных подразделений (при наличии)</t>
  </si>
  <si>
    <t>Процентное соотношение с максимальным количеством баллов</t>
  </si>
  <si>
    <t>Максимально возможное значение</t>
  </si>
  <si>
    <t>Дата создания образовательной организации</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</si>
  <si>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</si>
  <si>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</si>
  <si>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Режим работы</t>
  </si>
  <si>
    <t xml:space="preserve">График работы </t>
  </si>
  <si>
    <t>Адрес электронной почты</t>
  </si>
  <si>
    <t>Наименование структурных подразделений (органов управления)</t>
  </si>
  <si>
    <t>Фамилии, имена, отчества и должности руководителей структурных подразделений</t>
  </si>
  <si>
    <t>Места нахождения структурных подразделений</t>
  </si>
  <si>
    <t>Контактные телефоны структурных подразделений</t>
  </si>
  <si>
    <t>Адреса официальных сайтов в сети "Интернет"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</si>
  <si>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</si>
  <si>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Сведения об уровне образования</t>
  </si>
  <si>
    <t>Сведения о формах обучения</t>
  </si>
  <si>
    <t>Сведения о нормативном сроке обучения</t>
  </si>
  <si>
    <t>Сведения о сроке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</si>
  <si>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</si>
  <si>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</si>
  <si>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Аннотации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</si>
  <si>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</si>
  <si>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</si>
  <si>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</si>
  <si>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</si>
  <si>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Сведения о языках, на которых осуществляется образование (обучение)</t>
  </si>
  <si>
    <t>Федеральные государственные образовательные стандарты и  образовательные стандарты с приложением их копий (при наличии)</t>
  </si>
  <si>
    <t>Сведения об условиях питания и охраны здоровья обучающихся</t>
  </si>
  <si>
    <t>Сведения о доступе к информационным системам и информационно-телекоммуникационным сетям</t>
  </si>
  <si>
    <t>Сведения о наличии и условиях предоставления обучающимся стипендий, мер социальной поддержки</t>
  </si>
  <si>
    <t>Сведения о наличии общежития, интерната, количестве жилых помещений в общежитии, интернате для иногородних обучающихся, формировании платы за проживание в общежитии</t>
  </si>
  <si>
    <t>Сведения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</si>
  <si>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Сведения о поступлении финансовых и материальных средств и об их расходовании по итогам финансового года</t>
  </si>
  <si>
    <t>Сведения о трудоустройстве выпускников</t>
  </si>
  <si>
    <t>Устав образовательной организации (копии)</t>
  </si>
  <si>
    <t>Лицензия на осуществление образовательной деятельности (с приложениями) (копии)</t>
  </si>
  <si>
    <t>Свидетельство о государственной аккредитации (с приложениями)</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</si>
  <si>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</si>
  <si>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t>
  </si>
  <si>
    <t>Иная информация, которая размещается, опубликовывается по решению образовательной организации и (или) размещение, опубликование которой являются обязательными в соответствии с законодательством Российской Федерации</t>
  </si>
  <si>
    <t>Сумма баллов по разделам:</t>
  </si>
  <si>
    <t>Максимально возможное количество баллов</t>
  </si>
  <si>
    <t>Информация представлена в виде набора страниц и (или) иерархического списка и (или) ссылок на другие разделы сайта</t>
  </si>
  <si>
    <t>Доступ к разделу без дополнительной регистрации</t>
  </si>
  <si>
    <t>Сведения об образовательной организации</t>
  </si>
  <si>
    <t>Основные сведения</t>
  </si>
  <si>
    <t>Структура и органы управления образовательной организацией</t>
  </si>
  <si>
    <t xml:space="preserve">Дата создания образовательной организации </t>
  </si>
  <si>
    <t xml:space="preserve">Режим работы образовательной организации </t>
  </si>
  <si>
    <t xml:space="preserve">График работы образовательной организации </t>
  </si>
  <si>
    <t xml:space="preserve">Наименование структурных подразделений (органов управления) </t>
  </si>
  <si>
    <t>Документы</t>
  </si>
  <si>
    <t>Устав образовательной организации</t>
  </si>
  <si>
    <t>Лицензия на осуществление образовательной деятельности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</si>
  <si>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</si>
  <si>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Правила внутреннего трудового распорядка</t>
  </si>
  <si>
    <t>Режим занятий обучающихся</t>
  </si>
  <si>
    <t>Формы, периодичность и порядок текущего контроля успеваемости и промежуточной аттестации обучающихся</t>
  </si>
  <si>
    <t>Правила внутреннего распорядка обучающихся</t>
  </si>
  <si>
    <t>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</si>
  <si>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t>
  </si>
  <si>
    <t>Отчеты об исполнении предписаний органов, осуществляющих государственный контроль (надзор) в сфере образования</t>
  </si>
  <si>
    <t>Образование</t>
  </si>
  <si>
    <t xml:space="preserve">Информация о реализуемых уровнях образования </t>
  </si>
  <si>
    <t>Информация о формах обучения</t>
  </si>
  <si>
    <t>Информация о сроке действия государственной аккредитации образовательной программы (при наличии государственной аккредитации)</t>
  </si>
  <si>
    <t>Описание образовательной программы</t>
  </si>
  <si>
    <t>Информация о нормативных сроках обучения</t>
  </si>
  <si>
    <t>Учебный план</t>
  </si>
  <si>
    <t>Адреса официальных сайтов в информационно-телекоммуникационной сети "Интернет" структурных подразделений (при наличии)</t>
  </si>
  <si>
    <t>Аннотации к рабочим программам дисциплин (по каждой дисциплине в составе образовательной программы) с приложением их копий (при наличии)</t>
  </si>
  <si>
    <t xml:space="preserve">Методические и иные документы, разработанные образовательной организацией для обеспечения образовательного процесса </t>
  </si>
  <si>
    <t xml:space="preserve">Информация 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</si>
  <si>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Информация о языках, на которых осуществляется образование (обучение)</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</si>
  <si>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</si>
  <si>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Образовательные стандарты</t>
  </si>
  <si>
    <t>Наличие копий федеральных государственных образовательных стандартов и образовательных стандартов либо гиперссылок на соответствующие документы на сайте Министерства образования и науки Российской Федерации</t>
  </si>
  <si>
    <t>Руководство. Педагогический (научно-педагогический) состав</t>
  </si>
  <si>
    <t>Сведения о руководителе образовательной организации</t>
  </si>
  <si>
    <t>фамилия, имя, отчество (при наличии) руководителя</t>
  </si>
  <si>
    <t>должность</t>
  </si>
  <si>
    <t>контактные телефоны</t>
  </si>
  <si>
    <t>адрес электронной почты</t>
  </si>
  <si>
    <t>фамилия, имя, отчество (при наличии)</t>
  </si>
  <si>
    <t>Сведения о персональном составе педагогических работников</t>
  </si>
  <si>
    <t>преподаваемые дисциплины</t>
  </si>
  <si>
    <t>наименование направления подготовки и (или) специальности</t>
  </si>
  <si>
    <t>общий стаж работы</t>
  </si>
  <si>
    <t>уровень образования</t>
  </si>
  <si>
    <t>данные о повышении квалификации и (или) профессиональной переподготовке (при наличии)</t>
  </si>
  <si>
    <t>ученая степень, ученое звание (при наличии)</t>
  </si>
  <si>
    <t>стаж работы по специальности</t>
  </si>
  <si>
    <t>Материально-техническое обеспечение и оснащенность образовательного процесса</t>
  </si>
  <si>
    <t>Сведения о наличии оборудованных учебных кабинетов</t>
  </si>
  <si>
    <t>Сведения о наличии  объектов для проведения практических занятий</t>
  </si>
  <si>
    <t>Сведения о наличии библиотек</t>
  </si>
  <si>
    <t>Сведения об электронных образовательных ресурсах, к которым обеспечивается доступ обучающихся</t>
  </si>
  <si>
    <t>Стипендии и иные виды материальной поддержки</t>
  </si>
  <si>
    <t>Платные образовательные услуги</t>
  </si>
  <si>
    <t>Сведения о наличии объектов спорта</t>
  </si>
  <si>
    <t>Сведения о наличии средств обучения и воспитания</t>
  </si>
  <si>
    <t>Информация о трудоустройстве выпускников</t>
  </si>
  <si>
    <t>Информация о наличии общежития (интерната) для иногородних обучающихся с указанием количества жилых помещений, порядка формирования платы за проживание в общежитии</t>
  </si>
  <si>
    <t>Информация о наличии платных образовательных услуг</t>
  </si>
  <si>
    <t>Порядок оказания платных образовательных услуг</t>
  </si>
  <si>
    <t>Финансово-хозяйственная деятельность</t>
  </si>
  <si>
    <t>Вакантные места для приема (перевода)</t>
  </si>
  <si>
    <t>Информация о поступлении финансовых и материальных средств и их расходовании по итогам финансового года</t>
  </si>
  <si>
    <t>Сведения об объеме образовательной деятельности, финансовое обеспечение которой осуществляется за счет средств краевого бюджета, местного бюджета, по договорам об образовании за счет средств физических и (или) юридических лиц</t>
  </si>
  <si>
    <t>Сведения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средств краевого бюджета, местного бюджета, по договорам об образовании за счет средств физических и (или) юридических лиц)</t>
  </si>
  <si>
    <t>Наличие общего механизма навигации по всем страницам раздела, доступного на каждой странице раздела</t>
  </si>
  <si>
    <t>Представление информации на сайте в текстовом и (или) табличном формате, обеспечивающем ее автоматическую обработку (машиночитаемый формат)</t>
  </si>
  <si>
    <t>Доступность ссылок на файлы, наличие информации, поясняющей назначение файлов</t>
  </si>
  <si>
    <t>образец договора об оказании платных образовательных услуг</t>
  </si>
  <si>
    <t>копия учебного плана</t>
  </si>
  <si>
    <t>копия календарного учебного графика</t>
  </si>
  <si>
    <t>копия образовательной программы</t>
  </si>
  <si>
    <t>Порядок и основания перевода, отчисления и восстановления обучающихся</t>
  </si>
  <si>
    <t>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</si>
  <si>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Информация о наличии и условиях предоставления стипендий, иных видов материальной поддержки обучающихся</t>
  </si>
  <si>
    <t>Коллективный договор</t>
  </si>
  <si>
    <t>квалификационная категория</t>
  </si>
  <si>
    <t>Общие сведения</t>
  </si>
  <si>
    <t>Образовательная деятельность</t>
  </si>
  <si>
    <t>Сведения о материально-техническом обеспечении образовательной деятельности</t>
  </si>
  <si>
    <t>Копии документов</t>
  </si>
  <si>
    <t>Данные о структуре и об органах управления образовательной организации</t>
  </si>
  <si>
    <t>Прочие сведения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</si>
  <si>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</si>
  <si>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</si>
  <si>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Оценка соответствия сайта образовательной организации
Правилам размещения на официальном сайте образовательной организации в информационно-телекоммуникационной сети "Интернет" и обновления информации об образовательной организации, утвержденым постановлением Правительства Российской Федерации от 10.07.2013 № 582
</t>
  </si>
  <si>
    <t>Сведения о руководителе образовательной организации:
    фамилия, имя, отчество (при наличии) руководителя</t>
  </si>
  <si>
    <t>Сведения о заместителях руководителя образовательной организации:
    фамилия, имя, отчество (при наличии)</t>
  </si>
  <si>
    <t>Сведения о персональном составе педагогических работников:
    фамилия, имя, отчество (при наличии)</t>
  </si>
  <si>
    <t>Актуальность информации (обновление сведений не позднее 10 рабочих дней после их изменения)</t>
  </si>
  <si>
    <t>Наличие наглядной информации о структуре официального сайта</t>
  </si>
  <si>
    <t>Наличие ссылки на официальный сайт Министерства образования и науки Российской Федерации в сети "Интернет"</t>
  </si>
  <si>
    <t>Соблюдение требований законодательства Российской Федерации о персональных данных при размещении информации на официальном сайте и ее обновлении</t>
  </si>
  <si>
    <t>Доступность размещенной на официальном сайте информации без использования программного обеспечения, установка которого на технические средства пользователя информации требует заключения лицензионного или иного соглашения с правообладателем программного обеспечения, предусматривающего взимание с пользователя информации платы</t>
  </si>
  <si>
    <t>Общие требования</t>
  </si>
  <si>
    <t>Сведения о заместителях  руководителя образовательной организации, руководителях филиалов образовательной организации</t>
  </si>
  <si>
    <t>№ п/п</t>
  </si>
  <si>
    <t>Критерии</t>
  </si>
  <si>
    <t>Единица измерения (значение показателя)</t>
  </si>
  <si>
    <t>Источники информации</t>
  </si>
  <si>
    <t>1.1.1.</t>
  </si>
  <si>
    <t>1.1.2.</t>
  </si>
  <si>
    <t>1.1.3.</t>
  </si>
  <si>
    <t>1.1.4.</t>
  </si>
  <si>
    <t>1.1.5.</t>
  </si>
  <si>
    <t>1.2.1.</t>
  </si>
  <si>
    <t>1.3.1.</t>
  </si>
  <si>
    <t>1.3.2.</t>
  </si>
  <si>
    <t>1.3.3.</t>
  </si>
  <si>
    <t>1.3.4.</t>
  </si>
  <si>
    <t>1.3.5.</t>
  </si>
  <si>
    <t>1.4.1.</t>
  </si>
  <si>
    <t>1.4.2.</t>
  </si>
  <si>
    <t>1.4.3.</t>
  </si>
  <si>
    <t>1.4.4.</t>
  </si>
  <si>
    <t>1.4.5.</t>
  </si>
  <si>
    <t>2.1.1.</t>
  </si>
  <si>
    <t>2.1.2.</t>
  </si>
  <si>
    <t>2.1.3.</t>
  </si>
  <si>
    <t>2.1.4.</t>
  </si>
  <si>
    <t>2.1.5.</t>
  </si>
  <si>
    <t>2.2.1.</t>
  </si>
  <si>
    <t>2.2.2.</t>
  </si>
  <si>
    <t>2.2.3.</t>
  </si>
  <si>
    <t>2.2.4.</t>
  </si>
  <si>
    <t>2.2.5.</t>
  </si>
  <si>
    <t>2.3.1.</t>
  </si>
  <si>
    <t>Наличие системы диагностики личностных и познавательных особенностей обучающихся</t>
  </si>
  <si>
    <t>2.3.2.</t>
  </si>
  <si>
    <t>2.3.3.</t>
  </si>
  <si>
    <t>2.3.4.</t>
  </si>
  <si>
    <t>2.4.1.</t>
  </si>
  <si>
    <t>2.4.2.</t>
  </si>
  <si>
    <t>Наличие планов (договоров) сотрудничества (о совместной работе) с различными учреждениями, организациями, социальными институтами, отдельными специалистами для реализации программ дополнительного образования</t>
  </si>
  <si>
    <t>2.5.1.</t>
  </si>
  <si>
    <t>2.5.2.</t>
  </si>
  <si>
    <t>2.5.3.</t>
  </si>
  <si>
    <t>2.5.4.</t>
  </si>
  <si>
    <t>2.6.1.</t>
  </si>
  <si>
    <t>2.7.1.</t>
  </si>
  <si>
    <t>2.7.2.</t>
  </si>
  <si>
    <t>2.7.3.</t>
  </si>
  <si>
    <t>2.7.4.</t>
  </si>
  <si>
    <t>2.7.5.</t>
  </si>
  <si>
    <t>Интегральный показатель по III критерию</t>
  </si>
  <si>
    <t>3.1.</t>
  </si>
  <si>
    <t>3.2.</t>
  </si>
  <si>
    <t>Интегральный показатель по IV критерию</t>
  </si>
  <si>
    <t>4.1.</t>
  </si>
  <si>
    <t>Доля получателей образовательных услуг, удовлетворенных материально-техническим обеспечением организации, от общего числа опрошенных получателей образовательных услуг</t>
  </si>
  <si>
    <t>4.2.</t>
  </si>
  <si>
    <t>Доля получателей образовательных услуг, удовлетворенных качеством предоставляемых образовательных услуг, от общего числа опрошенных получателей образовательных услуг</t>
  </si>
  <si>
    <t>4.3.</t>
  </si>
  <si>
    <t>Доля получателей образовательных услуг, которые готовы рекомендовать организацию родственникам и знакомым, от общего числа опрошенных получателей образовательных услуг</t>
  </si>
  <si>
    <t>Сумма балов по разделам:</t>
  </si>
  <si>
    <t>Максимальное количество баллов</t>
  </si>
  <si>
    <t>Процентное соотношение к максимуму</t>
  </si>
  <si>
    <t>Интегральный показатель по I критерию</t>
  </si>
  <si>
    <t>1.1.6.</t>
  </si>
  <si>
    <t/>
  </si>
  <si>
    <t>затрудняюсь ответить</t>
  </si>
  <si>
    <t>обращаюсь только лично</t>
  </si>
  <si>
    <t>телефон/факс</t>
  </si>
  <si>
    <t>электронная почта</t>
  </si>
  <si>
    <t>нет</t>
  </si>
  <si>
    <t>да</t>
  </si>
  <si>
    <t>Наличие способов взаимодействия организации и получателей образовательных услуг с помощью электронных сервисов, предоставляемых на сайте образовательной организации (электронная приемная; гостевая книга; электронная запись, форум и т. д.)</t>
  </si>
  <si>
    <t>1.</t>
  </si>
  <si>
    <t>Показатели, характеризующие общий критерий оценки качества образовательной деятельности организаций, осуществляющих образовательную деятельность, касающийся открытости и доступности информации об организациях, осуществляющих образовательную деятельность (0 – 40 баллов)</t>
  </si>
  <si>
    <t>1.1.</t>
  </si>
  <si>
    <t>1.2.</t>
  </si>
  <si>
    <t xml:space="preserve"> Наличие на официальном сайте организации в сети Интернет сведений о педагогических работниках организации (0 – 10 баллов)</t>
  </si>
  <si>
    <t>1.3.</t>
  </si>
  <si>
    <t>Доступность взаимодействия с получателями образовательных услуг по телефону, по электронной почте, с помощью электронных сервисов, предоставляемых на официальном сайте организации в сети Интернет, в том числе наличие возможности внесения предложений, направленных на улучшение работы организации (0-10 баллов)</t>
  </si>
  <si>
    <t>1.4.</t>
  </si>
  <si>
    <t>Доступность сведений о ходе рассмотрения обращений граждан, поступивших в организацию от получателей образовательных услуг (по телефону, по электронной почте, с помощью электронных сервисов, доступных на официальном сайте организации) (0– 10 баллов)</t>
  </si>
  <si>
    <t>2.</t>
  </si>
  <si>
    <t>Показатели, характеризующие общий критерий оценки качества образовательной деятельности организаций, осуществляющих образовательную деятельность, касающийся комфортности условий, в которых осуществляется образовательная деятельность (0 – 70 баллов)</t>
  </si>
  <si>
    <t>Интегральный показатель по II критерию</t>
  </si>
  <si>
    <t>2.1.</t>
  </si>
  <si>
    <t>Материально-техническое и информационное обеспечение организации 
(0 – 10 баллов)</t>
  </si>
  <si>
    <t>2.2.</t>
  </si>
  <si>
    <t>2.3.</t>
  </si>
  <si>
    <t>Условия для индивидуальной работы с обучающимися (0 – 10 баллов)</t>
  </si>
  <si>
    <t>Наличие дополнительных образовательных программ (0 – 10 баллов)</t>
  </si>
  <si>
    <t>2.4.</t>
  </si>
  <si>
    <t>Наличие возможности развития творческих способностей и интересов обучающихся, включая участие в конкурсах, олимпиадах, выставках, смотрах, физкультурных мероприятиях, спортивных мероприятиях, в том числе в официальных спортивных соревнованиях и других массовых мероприятиях (включая участие во всероссийских и международных олимпиадах и конкурсах, а также в промежуточных их этапах) (0 – 10 баллов)</t>
  </si>
  <si>
    <t>2.5.</t>
  </si>
  <si>
    <t>Наличие психолого-педагогической, медицинской и социальной помощи обучающимся, испытывающим трудности в освоении основных общеобразовательных программ, развитии и социальной адаптации (0 – 10 баллов)</t>
  </si>
  <si>
    <t>2.6.</t>
  </si>
  <si>
    <t>2.7.</t>
  </si>
  <si>
    <t>3.</t>
  </si>
  <si>
    <t>Наименование образовательной организации</t>
  </si>
  <si>
    <t>Отсутствие (наличие) обоснованных жалоб, обращений в вышестоящие органы управления образованием (органы власти) по конфликтным ситуациям</t>
  </si>
  <si>
    <t>Информированность получателей образовательных услуг о работе образовательной организации и порядке предоставления образовательных услуг</t>
  </si>
  <si>
    <t>Организация и проведение на официальном сайте образовательной организации интерактивных опросов получателей образовательных услуг, публикация результатов проведенных опросов</t>
  </si>
  <si>
    <t>Удовлетворенность получателей образовательных услуг организованным администрацией образовательной организации порядком рассмотрения обращений граждан</t>
  </si>
  <si>
    <t>есть жалобы – 0 баллов
нет жалоб – 2 балла</t>
  </si>
  <si>
    <t>Сайт www.bus.gov.ru</t>
  </si>
  <si>
    <t>I.</t>
  </si>
  <si>
    <t>II.</t>
  </si>
  <si>
    <t>III.</t>
  </si>
  <si>
    <t xml:space="preserve">IV.      </t>
  </si>
  <si>
    <t xml:space="preserve">Наличие отчета о деятельности образовательной организации (публичный доклад) за предыдущий к отчетному периоду год, рассмотренного органом общественного управления </t>
  </si>
  <si>
    <t>1.1</t>
  </si>
  <si>
    <t>1.2</t>
  </si>
  <si>
    <t>1.3</t>
  </si>
  <si>
    <t>1.4</t>
  </si>
  <si>
    <t>1.5</t>
  </si>
  <si>
    <t>1.6</t>
  </si>
  <si>
    <t>2.1</t>
  </si>
  <si>
    <t>2.2</t>
  </si>
  <si>
    <t>2.3</t>
  </si>
  <si>
    <t>2.4</t>
  </si>
  <si>
    <t>2.5</t>
  </si>
  <si>
    <t>2.6</t>
  </si>
  <si>
    <t>2.7</t>
  </si>
  <si>
    <t>2.8</t>
  </si>
  <si>
    <t>3.1</t>
  </si>
  <si>
    <t>3.2</t>
  </si>
  <si>
    <t>3.3</t>
  </si>
  <si>
    <t>3.4</t>
  </si>
  <si>
    <t>3.5</t>
  </si>
  <si>
    <t>3.6</t>
  </si>
  <si>
    <t>3.7</t>
  </si>
  <si>
    <t>3.8</t>
  </si>
  <si>
    <t>4.</t>
  </si>
  <si>
    <t>4.1</t>
  </si>
  <si>
    <t>4.2</t>
  </si>
  <si>
    <t>4.3</t>
  </si>
  <si>
    <t>4.4</t>
  </si>
  <si>
    <t>4.5</t>
  </si>
  <si>
    <t>4.6</t>
  </si>
  <si>
    <t>5.</t>
  </si>
  <si>
    <t>5.1</t>
  </si>
  <si>
    <t>5.2</t>
  </si>
  <si>
    <t>5.3</t>
  </si>
  <si>
    <t>5.4</t>
  </si>
  <si>
    <t>5.5</t>
  </si>
  <si>
    <t>5.6</t>
  </si>
  <si>
    <t>5.7</t>
  </si>
  <si>
    <t>5.8</t>
  </si>
  <si>
    <t>5.9</t>
  </si>
  <si>
    <t>5.10</t>
  </si>
  <si>
    <t>5.11</t>
  </si>
  <si>
    <t>5.12</t>
  </si>
  <si>
    <t>5.13</t>
  </si>
  <si>
    <t>6.</t>
  </si>
  <si>
    <t>6.1</t>
  </si>
  <si>
    <t>6.2</t>
  </si>
  <si>
    <t>6.3</t>
  </si>
  <si>
    <t>7.</t>
  </si>
  <si>
    <t>7.1</t>
  </si>
  <si>
    <t>7.2</t>
  </si>
  <si>
    <t>7.3</t>
  </si>
  <si>
    <t>7.4</t>
  </si>
  <si>
    <t>7.5</t>
  </si>
  <si>
    <t>7.6</t>
  </si>
  <si>
    <t>7.7</t>
  </si>
  <si>
    <t>7.8</t>
  </si>
  <si>
    <t>8.</t>
  </si>
  <si>
    <t>8.1</t>
  </si>
  <si>
    <t>8.2</t>
  </si>
  <si>
    <t>8.3</t>
  </si>
  <si>
    <t>8.4</t>
  </si>
  <si>
    <t>8.5</t>
  </si>
  <si>
    <t>8.6</t>
  </si>
  <si>
    <t>8.7</t>
  </si>
  <si>
    <t>8.8</t>
  </si>
  <si>
    <t>8.9</t>
  </si>
  <si>
    <t>9.</t>
  </si>
  <si>
    <t>9.1</t>
  </si>
  <si>
    <t>9.2</t>
  </si>
  <si>
    <t>9.3</t>
  </si>
  <si>
    <t>9.4</t>
  </si>
  <si>
    <t>10.</t>
  </si>
  <si>
    <t>10.1</t>
  </si>
  <si>
    <t>10.2</t>
  </si>
  <si>
    <t>10.3</t>
  </si>
  <si>
    <t>11.</t>
  </si>
  <si>
    <t>11.1</t>
  </si>
  <si>
    <t>11.2</t>
  </si>
  <si>
    <t>11.3</t>
  </si>
  <si>
    <t>12.</t>
  </si>
  <si>
    <t>12.1</t>
  </si>
  <si>
    <t>12.2</t>
  </si>
  <si>
    <t>1.7</t>
  </si>
  <si>
    <t>3.9</t>
  </si>
  <si>
    <t>3.10</t>
  </si>
  <si>
    <t>3.11</t>
  </si>
  <si>
    <t>3.12</t>
  </si>
  <si>
    <t>3.13</t>
  </si>
  <si>
    <t>6.4</t>
  </si>
  <si>
    <t>6.5</t>
  </si>
  <si>
    <t>6.6</t>
  </si>
  <si>
    <t>6.7</t>
  </si>
  <si>
    <t>6.8</t>
  </si>
  <si>
    <t>6.9</t>
  </si>
  <si>
    <t>6.10</t>
  </si>
  <si>
    <t>9.5</t>
  </si>
  <si>
    <t>9.6</t>
  </si>
  <si>
    <t>9.7</t>
  </si>
  <si>
    <t>9.8</t>
  </si>
  <si>
    <t>10.4</t>
  </si>
  <si>
    <t>10.5</t>
  </si>
  <si>
    <t>Сайт образовательной организации в сети Интернет</t>
  </si>
  <si>
    <t xml:space="preserve">Рейтинг открытости и прозрачности деятельности образовательной организации на сайте www.bus.gov.ru </t>
  </si>
  <si>
    <t>Копии локальных нормативных актов, предусмотренных частью 2 статьи 30 Федерального закона "Об образовании в Российской Федерации", правил внутреннего распорядка обучающихся, правил внутреннего трудового распорядка и коллективного договора:
Правила приема обучающихся</t>
  </si>
  <si>
    <t>9.9</t>
  </si>
  <si>
    <t xml:space="preserve">Наличие отчета о результатах самообследования в соответствии с Порядком проведения самообследования образовательной организации, утвержденному приказом Министерства образования и науки РФ от 14.06.2013 № 462 </t>
  </si>
  <si>
    <t>Наличие в отчете о результатах самообследования анализа показателей деятельности образовательной организации, утвержденных приказом Министерства образования и науки РФ от 10.12.2013 № 1324</t>
  </si>
  <si>
    <t>Показатели, характеризующие общий критерий оценки качества образовательной деятельности организаций, осуществляющих образовательную деятельность, касающиеся удовлетворенности качеством образовательной деятельности организаций (0 - 30 баллов)</t>
  </si>
  <si>
    <t>Показатели, характеризующие общий критерий оценки качества образовательной деятельности организаций, осуществляющих образовательную деятельность, касающийся доброжелательности, вежливости, компетентности работников (0 - 20 баллов)</t>
  </si>
  <si>
    <t>отсутствие – 0 баллов;
наличие – 1 балл</t>
  </si>
  <si>
    <t>отсутствие – 0 баллов;
наличие – 2 балла</t>
  </si>
  <si>
    <t>0%-30% – 0 баллов;
31%-60% – 1 балл;
61%-100% – 2 балла</t>
  </si>
  <si>
    <t>отсутствие – 0 баллов;
1 сервис – 1 балл;
2 и более сервисов – 2 балла</t>
  </si>
  <si>
    <t>отсутствие – 0 баллов;
наличие опросов – 1 балл;
наличие результатов опросов – 2 балла</t>
  </si>
  <si>
    <t>Соответствие содержания информации об образовательной организации, правилам, утвержденным постановлением Правительства РФ от 10.07.2013 № 582</t>
  </si>
  <si>
    <t>Соответствие сведений о персональном составе педагогических работников, размещенных на официальном сайте, требованиям, утвержденным постановлением Правительства РФ от 10.07.2013 № 582</t>
  </si>
  <si>
    <t>Доступность полной информации о способах взаимодействия получателей образовательных услуг с образовательной организацией на информационных стендах, на официальном сайте</t>
  </si>
  <si>
    <t>Если Вы обращались в образовательную организацию с предложениями, заявлениями, жалобами, удовлетворены ли Вы в целом порядком рассмотрения обращений граждан (ответом по существу поставленных в обращении вопросов)?</t>
  </si>
  <si>
    <t>Удовлетворены ли Вы компетентностью (профессиональной грамотностью, знаниями и навыками) педагогических работников и других специалистов, оказывающих услуги в образовательной организации?</t>
  </si>
  <si>
    <t>Считаете ли Вы, что педагогические работники и другие специалисты, оказывающие услуги Вашему ребенку, доброжелательны и вежливы?</t>
  </si>
  <si>
    <t>условия частично соответствуют требованиям (укажите, что именно не удовлетворяет):</t>
  </si>
  <si>
    <t>нет, такие условия не обеспечены</t>
  </si>
  <si>
    <t>да, считаю, что необходимые условия обеспечены</t>
  </si>
  <si>
    <t>Удовлетворены ли Вы обеспечением безопасных условий пребывания ребенка в образовательной организации (ограждение территории, наличие охраны и/или средств видеонаблюдения, соблюдение требований пожарной и электробезопасности, безопасность используемого оборудования, наличие указателей и др.)?</t>
  </si>
  <si>
    <t>официальный сайт в сети Интернет</t>
  </si>
  <si>
    <t>Имеется ли у Вас возможность дистанционного взаимодействия с работниками организации с помощью веб-сервисов на официальном сайте образовательной организации в сети Интернет (электронная приемная, гостевая книга, электронная запись и т. д.)?</t>
  </si>
  <si>
    <t>Удовлетворены ли Вы качеством образовательных услуг, предоставляемых образовательной организацией?</t>
  </si>
  <si>
    <t>вероятнее всего, да</t>
  </si>
  <si>
    <t>Посоветуете ли Вы своим родственникам и знакомым обратиться в эту образовательную организацию за получением услуг?</t>
  </si>
  <si>
    <t>да, я всегда рекомендую эту образовательную организацию</t>
  </si>
  <si>
    <t>менее 0,2 – 0 баллов;
0,3–0,6 – 1 балл;
0,7–1,0 – 2 балла</t>
  </si>
  <si>
    <t>0%-10% – 1 балл;
11%-20% – 2 балла;
...
91%-100% – 10 баллов</t>
  </si>
  <si>
    <t>Считаете ли Вы, что в образовательной организации обеспечены условия для равной доступности к услугам людям с ограниченными возможностями здоровья (наличие пандусов, поручней, подъемников, иного специального оборудования, специальных указателей и маркировки для информирования и др.)?</t>
  </si>
  <si>
    <t>Доступность электронных сервисов взаимодействия получателей образовательных услуг с образовательной организацией для получения информации, записи на прием, внесения предложений, направленных на улучшение работы образовательной организации</t>
  </si>
  <si>
    <t>Считаете ли Вы, что в образовательной организации имеются возможности для развития творческих способностей и интересов обучающихся (участие в конкурсах, олимпиадах, выставках, смотрах, спортивных мероприятиях и др.)?</t>
  </si>
  <si>
    <t xml:space="preserve">Оценка соответствия сайта образовательной организации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нем информации, утвержденным приказом Федеральной службы по надзору в сфере образования и науки Российской Федерации от 29.05.2014 № 785
</t>
  </si>
  <si>
    <t>Наличие раздела "Сведения об образовательной организации"</t>
  </si>
  <si>
    <t>Наличие подраздела "Основные сведения" в разделе "Сведения об образовательной организации"</t>
  </si>
  <si>
    <t>Наличие подраздела "Структура и органы управления образовательной организацией" в разделе "Сведения об образовательной организации"</t>
  </si>
  <si>
    <t>Наличие подраздела "Документы" в разделе "Сведения об образовательной организации"</t>
  </si>
  <si>
    <t>Наличие подраздела "Образование" в разделе "Сведения об образовательной организации"</t>
  </si>
  <si>
    <t>Наличие подраздела "Образовательные стандарты" в разделе "Сведения об образовательной организации"</t>
  </si>
  <si>
    <t>Наличие подраздела "Руководство. Педагогический (научно-педагогический) состав" в разделе "Сведения об образовательной организации"</t>
  </si>
  <si>
    <t>Наличие подраздела "Материально-техническое обеспечение и оснащенность образовательного процесса" в разделе "Сведения об образовательной организации"</t>
  </si>
  <si>
    <t>Наличие подраздела "Стипендии и иные виды материальной поддержки" в разделе "Сведения об образовательной организации"</t>
  </si>
  <si>
    <t>Наличие подраздела "Финансово-хозяйственная деятельность" в разделе "Сведения об образовательной организации"</t>
  </si>
  <si>
    <t>Наличие подраздела "Вакантные места для приема (перевода)" в разделе "Сведения об образовательной организации"</t>
  </si>
  <si>
    <t>Сведения о руководителях структурных подразделений</t>
  </si>
  <si>
    <t>Документ о порядке оказания платных образовательных услуг</t>
  </si>
  <si>
    <t>Информация о федеральных государственных образовательных стандартах и образовательных стандартах</t>
  </si>
  <si>
    <t>Сведения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средств краевого бюджета, местных бюджетов, по договорам об образовании за счет средств физических и (или) юридических лиц)</t>
  </si>
  <si>
    <t>Сайт ОО</t>
  </si>
  <si>
    <t>более 50% ответов "нет" – 0 баллов;
более 50% ответов "да" – 1 балл</t>
  </si>
  <si>
    <t>Доступность информации о порядке обращения граждан в образовательную организацию, о порядке рассмотрения обращений граждан на информационных стендах в общедоступных местах в образовательной организации</t>
  </si>
  <si>
    <t>Ведомственная статистика</t>
  </si>
  <si>
    <t>2.4.3.</t>
  </si>
  <si>
    <t>3.3.</t>
  </si>
  <si>
    <t>60%-100% – 5 баллов;
40%-60% – 2 балла;
0%-40% – 0 баллов</t>
  </si>
  <si>
    <t>60%-100% – 3 балла;
40%-60% – 1 балл;
0%-40% – 0 баллов</t>
  </si>
  <si>
    <t>60%-100% – 2 балла;
40%-60% – 1 балл;
0%-40% – 0 баллов</t>
  </si>
  <si>
    <t>Доля получателей образовательных услуг, положительно оценивающих доброжелательность и вежливость работников организации от общего числа опрошенных получателей образовательных услуг (0 - 10 баллов)</t>
  </si>
  <si>
    <t>3.2.1</t>
  </si>
  <si>
    <t>Доля получателей образовательных услуг, удовлетворенных компетентностью работников образовательной организации</t>
  </si>
  <si>
    <t>Считаете ли Вы, что достаточно информированы о работе образовательной организации и о порядке предоставления образовательных услуг?</t>
  </si>
  <si>
    <t>Доступна ли Вам полная информация о способах взаимодействия с образовательной организацией?</t>
  </si>
  <si>
    <t>информационные стенды в образовательной организации</t>
  </si>
  <si>
    <t>Доля получателей образовательных услуг, положительно оценивающих доброжелательность и вежливость технического персонала образовательной организации</t>
  </si>
  <si>
    <t>Считаете ли Вы, что административные работники образовательной организации доброжелательны и вежливы?</t>
  </si>
  <si>
    <t>Считаете ли Вы, что технический персонал образовательной организации доброжелателен и вежлив?</t>
  </si>
  <si>
    <t>Сайт ОО, Образовательная программа</t>
  </si>
  <si>
    <t>Сайт образовательной организации в сети Интернет (далее - Сайт ОО)</t>
  </si>
  <si>
    <t>Удовлетворены ли Вы обеспеченными в образовательной организации условиями охраны и укрепления здоровья детей, соблюдением санитарно-гигиенических требований?</t>
  </si>
  <si>
    <t>Считаете ли Вы, что в образовательной организации имеются возможности для индивидуальной работы с обучающимися?</t>
  </si>
  <si>
    <t>Соответствие структуры официального сайта образовательной организации требованиям, утвержденным приказом Федеральной службы по надзору в сфере образования и науки РФ от 29.05.2014 № 785</t>
  </si>
  <si>
    <t>количество ответов "да":
 0%-30% – 0 баллов;
31%-70% – 1 балл;
71%-100% – 2 балла</t>
  </si>
  <si>
    <t>более 50% ответов "нет" – 0 баллов;
одним способом – 1 балл;
двумя способами – 2 балла</t>
  </si>
  <si>
    <t>0%-30% – 0 баллов;
31%-70% – 1 балл;
71%-100% – 2 балла</t>
  </si>
  <si>
    <t>Наличие на сайте образовательной организации информации о порядке обращения граждан в образовательную организацию, о порядке рассмотрения обращений граждан</t>
  </si>
  <si>
    <t>Доступность для получателей образовательных услуг возможности взаимодействия с образовательной организацией для реализации права граждан обращения в организацию с целью направления жалоб и отзывов о качестве предоставляемых услуг</t>
  </si>
  <si>
    <t>Доля получателей образовательных услуг, положительно оценивающих доброжелательность и вежливость педагогических работников образовательной организации</t>
  </si>
  <si>
    <t>Доля получателей образовательных услуг, положительно оценивающих доброжелательность и вежливость административных работников образовательной организации</t>
  </si>
  <si>
    <t>Доля получателей образовательных услуг, удовлетворенных компетентностью работников организации, от общего числа опрошенных получателей образовательных услуг (0 - 10 баллов)</t>
  </si>
  <si>
    <t>Полнота и актуальность информации об организации, осуществляющей образовательную деятельность, и ее деятельности, размещенной на официальном сайте организации в информационно-телекоммуникационной сети Интернет, на официальном сайте в сети Интернет www.bus.gov.ru (0 – 10 баллов)</t>
  </si>
  <si>
    <t>Укажите, пожалуйста, доступные для Вас источники информации о способах взаимодействия с образовательной организацией</t>
  </si>
  <si>
    <t>Доступна ли Вам возможность взаимодействия с образовательной организацией для реализации своего права обращения в организацию с целью направления жалоб и отзывов о качестве предоставляемых услуг?</t>
  </si>
  <si>
    <t>Сайт ОО, Отчет о результатах самообследования, ведомственная статистика</t>
  </si>
  <si>
    <t>Удовлетворены ли Вы качеством проводимых мероприятий?</t>
  </si>
  <si>
    <t>другое</t>
  </si>
  <si>
    <t>Имеется ли информация о порядке обращения граждан в организацию и порядке рассмотрения обращений на информационных стендах в общедоступных местах в образовательной организации?</t>
  </si>
  <si>
    <t xml:space="preserve">имеется 1-2 помещения – 1 балл;
имеется более 2х помещений – 2 балла
</t>
  </si>
  <si>
    <t>Наличие в образовательной организации системы электронного документооборота.</t>
  </si>
  <si>
    <t>Наличие необходимых условий для охраны и укрепления здоровья, организации питания обучающихся и работников образовательной организации (0-10 баллов)</t>
  </si>
  <si>
    <t>отсутствие предписания Роспотребнадзора по Камчатскому краю – 2 балла; наличие предписания Роспотребнадзора по Камчатскому краю – 0 баллов</t>
  </si>
  <si>
    <t>Образовательная программа</t>
  </si>
  <si>
    <t>Наличие в организации дополнительного образования групповых и индивидуальных планов занятий с различными группами обучающихся</t>
  </si>
  <si>
    <t>наличие групповых и индивидуальных планов – 4 балла; наличие групповых планов – 2 балла; наличие индивидуальных планов – 2 балла; отсутствие групповых и индивидуальных планов – 0 баллов</t>
  </si>
  <si>
    <t xml:space="preserve">Наличие обучающихся, пользующихся платными дополнительными образовательными услугами </t>
  </si>
  <si>
    <t>Наличие адаптированных дополнительных образовательных программ для детей с особыми образовательными потребностями</t>
  </si>
  <si>
    <t>2.4.4.</t>
  </si>
  <si>
    <t>2.4.5.</t>
  </si>
  <si>
    <t>Наличие условий для организации обучения и воспитания  (0 – 10 баллов)
- обучающихся с ограниченными возможностями здоровья по адаптированной образовательной программе, 
- инвалидов в соответствии с индивидуальной программой реабилитации инвалида</t>
  </si>
  <si>
    <t>Наличие нормативно-правового локального акта, регламентирующего работу с инвалидами и лицами с ОВЗ</t>
  </si>
  <si>
    <t xml:space="preserve">Наличие специально адаптированных образовательных программ и индивидуальных планов для обучающихся с ОВЗ и детей-инвалидов </t>
  </si>
  <si>
    <t>Наличие помещений для осуществления образовательной деятельности, в том числе:
- учебный класс;
- лаборатория;
- мастерская;
- танцевальный класс;
- спортивный зал;
- бассейн</t>
  </si>
  <si>
    <t>Наличие помещений для организации досуговой деятельности учащихся, в том числе:
- актовый зал;
- концертный зал;
- игровое помещение</t>
  </si>
  <si>
    <t xml:space="preserve">Сайт ОО, Отчет о результатах самообследования
</t>
  </si>
  <si>
    <t>0-50% - 0 баллов;
51-90% - 1 балл;
91-100% - 2 балла</t>
  </si>
  <si>
    <t>отсутствие – 0 баллов; наличие – 1 балл</t>
  </si>
  <si>
    <t>2.1.6.</t>
  </si>
  <si>
    <t>Сайт ОО, Отчет о результатах  самообследования</t>
  </si>
  <si>
    <t>Сайт ОО, Отчет о результатах  самообследования, Результаты анкетирования получателей услуг (вопрос № 10)</t>
  </si>
  <si>
    <t xml:space="preserve">Наличие читального зала библиотеки в соответствии с требованиями:
- обеспечение возможности работы на стационарных /мобильных компьютерах с выходом в Интернет;
- наличие медиатеки;
- обеспечение техникой сканирования и распознавания текстов;
- наличие техники с контролируемой распечаткой бумажных материалов
</t>
  </si>
  <si>
    <t xml:space="preserve">нет библиотеки, соответствующей требованиям – 0 баллов;
соответствие 1-2 требованиям – 1 балл;
соответствие 2м и более требованиям – 2 балла
</t>
  </si>
  <si>
    <t xml:space="preserve"> Отчет о результатах самообследования</t>
  </si>
  <si>
    <t>Обеспечение санитарно-гигиенических условий для проведения занятий</t>
  </si>
  <si>
    <t>Наличие загородных оздоровительных лагерей, баз отдыха</t>
  </si>
  <si>
    <t>отсутствие – 0 баллов; наличие – 2 балла</t>
  </si>
  <si>
    <t>2.2.6.</t>
  </si>
  <si>
    <t>Наличие случаев травматизма среди обучающихся организации дополнительного образования во время образовательного процесса за последний год</t>
  </si>
  <si>
    <t>Оснащение специальным оборудованием, инвентарем, соответствующим направлению деятельности организации дополнительного образования</t>
  </si>
  <si>
    <t>отсутствие – 2 балла;
наличие – 0 баллов</t>
  </si>
  <si>
    <t>Наличие обучающихся, которым предоставлена возможность обучения с применением дистанционных образовательных технологий, электронного обучения</t>
  </si>
  <si>
    <t>Наличие в учебном плане образовательной организации часов для индивидуальных (групповых) консультаций с различными группами обучающихся</t>
  </si>
  <si>
    <t>Образовательная программа, Отчет о результатах самообследования</t>
  </si>
  <si>
    <t>Образовательная программа, Учебный план</t>
  </si>
  <si>
    <t xml:space="preserve">Сайт ОО, Отчет о результатах самообследования </t>
  </si>
  <si>
    <t>Наличие компьютерной техники</t>
  </si>
  <si>
    <t xml:space="preserve">нет помещений 0 баллов;  имеется 1помещение – 1 балл;
имеется 2 и более помещений – 2 балла
</t>
  </si>
  <si>
    <t>отсутствие – 0 баллов;
наличие – 2 балл</t>
  </si>
  <si>
    <t>отсутствие – 0 баллов;
наличие – 1 балла</t>
  </si>
  <si>
    <t>Организация отдыха в период каникул, проведение летних школ, сборов и др. мероприятий</t>
  </si>
  <si>
    <t xml:space="preserve"> Отчет о результатах самообследования, публичный отчёт</t>
  </si>
  <si>
    <t>Наличие информации об обеспечении безопасных условий пребывания обучающихся в организации дополнительного образования</t>
  </si>
  <si>
    <t>Отчет о результатах самообследования, анкетирование получателей услуг (вопрос № 11)</t>
  </si>
  <si>
    <t>Образовательная программа, публичный отчёт</t>
  </si>
  <si>
    <t>Публичный отчет, отчет о результатах самообследования</t>
  </si>
  <si>
    <t>Наличие платных дополнительных образовательных услуг</t>
  </si>
  <si>
    <t xml:space="preserve">Наличие образовательных программ дополнительного образования, направленным на работу с детьми с  особыми потребностями в образовании: 
- учащиеся с ограниченными возможностями здоровья; 
- дети-сироты, дети, оставшиеся без попечения родителей;
- дети мигранты;
- дети, попавшие в трудную жизненную ситуацию.
</t>
  </si>
  <si>
    <t>Публичный отчёт</t>
  </si>
  <si>
    <t>Наличие обучающихся, принявших участие в массовых мероприятиях (конкурсы, соревнования, фестивали, конференции), в общей численности учащихся, в том числе:
- на муниципальном уровне; 
- на региональном уровне;
- на межрегиональном уровне;
- на федеральном уровне;
- на международном уровне.</t>
  </si>
  <si>
    <t>отсутствие – 0 баллов; наличие – 1 балла</t>
  </si>
  <si>
    <t>Наличие альтернативной версии официального сайта организации в сети «Интернет» для слабовидящих</t>
  </si>
  <si>
    <t xml:space="preserve">Наличие педагогических работников (учителей, педагогов дополнительного образования и т. д.), прошедших специальные курсы повышения квалификации / переподготовку по организации работы с инвалидами и лицами с ограниченными возможностями здоровья 
</t>
  </si>
  <si>
    <t>Публичный отчёт, отчёт о результатах самообследования</t>
  </si>
  <si>
    <t>Удовлетворены ли Вы оснащением образовательной организации специальным оборудованием и инвентарём, необходимым для занятий обучающихся?</t>
  </si>
  <si>
    <t>Удовлетворены ли Вы графиком работы организации дополнительного образования?</t>
  </si>
  <si>
    <t>полностью удовлетворен(а)</t>
  </si>
  <si>
    <t>не обращался(лась)</t>
  </si>
  <si>
    <t>Удовлетворяет ли Вас материально-техническое оснащение образовательной организации (состояние здания, укомплектованность мебелью, инвентарем, литературой, компьютерной техникой)?</t>
  </si>
  <si>
    <t>4.7</t>
  </si>
  <si>
    <t>4.9</t>
  </si>
  <si>
    <t>4.10</t>
  </si>
  <si>
    <t>Календарный учебный график</t>
  </si>
  <si>
    <t>Наличие подраздела "Платные образовательные услуги" в разделе "Сведения об образовательной организации"</t>
  </si>
  <si>
    <t>www.kdmsh.ru</t>
  </si>
  <si>
    <t>4.8</t>
  </si>
  <si>
    <t>Анкета по оценке удовлетворенности качеством оказания образовательных услуг организацией дополнительного образования</t>
  </si>
  <si>
    <t>Укажите, пожалуйста, доступные для Вас способы взаимодействия с образовательной организацией для обращения с целью направления жалоб и отзывов</t>
  </si>
  <si>
    <t>МБУ ДО «Корякская детская музыкальная школа»</t>
  </si>
  <si>
    <t>телефон</t>
  </si>
  <si>
    <t>личное общение_x000D_
телефон</t>
  </si>
  <si>
    <t>личное общение с преподавателем</t>
  </si>
  <si>
    <t>личное общение с преподавателями и телефон</t>
  </si>
  <si>
    <t>личное общение, телефон</t>
  </si>
  <si>
    <t>телефон_x000D_
личное общение</t>
  </si>
  <si>
    <t>личное общение</t>
  </si>
  <si>
    <t>личное общение_x000D_
телефон_x000D_
электронная почта</t>
  </si>
  <si>
    <t>электронная почта _x000D_
обратная связь _x000D_
телефон</t>
  </si>
  <si>
    <t>телефон_x000D_
общение с преподавателем</t>
  </si>
  <si>
    <t>телефон_x000D_
личная встреча</t>
  </si>
  <si>
    <t>отсутствие пандусов, поручней, подъемников</t>
  </si>
  <si>
    <t>наличие пандусов, поручней, подъемников</t>
  </si>
  <si>
    <t>наличие пандусов, поручней, подъемников, иного специального оборудования,</t>
  </si>
  <si>
    <t>нет специального оборудования</t>
  </si>
  <si>
    <t>наличие пандусов, поручней, подъемников, иного специального оборудования</t>
  </si>
  <si>
    <t>91%-100% – 10 баллов;
81%-90% – 9 баллов;
...
21%-30% – 3 балла;
0%-20% – 0 баллов</t>
  </si>
  <si>
    <t xml:space="preserve">более 50% ответов "нет" – 0 баллов;
более 50% ответов "да" – 1 балл
</t>
  </si>
  <si>
    <t xml:space="preserve">участия не принимали – 0 баллов;
на одном из уровней – 1 балл;
на двух уровнях – 2 балла;
на трех и более – 3 балла
</t>
  </si>
  <si>
    <t xml:space="preserve">Наличие обучающихся, ставших победителями и призёрами массовых мероприятий (конкурсы, соревнования, фестивали, конференции), в общей численности учащихся, в том числе:
- на муниципальном уровне;
- на региональном уровне;
- на межрегиональном уровне;
- на федеральном уровне;
- на международном уровне
</t>
  </si>
  <si>
    <t>Проведение массовых мероприятий, проведенных организацией дополнительного образования:
- на муниципальном уровне;
- на региональном уровне;
- на межрегиональном уровне</t>
  </si>
  <si>
    <t>более 50% ответов;
отсутствие – 0 баллов; частично – 1 балл;              в полном объёме – 2 балла</t>
  </si>
  <si>
    <t>Наличие в организации дополнительного образования системы психолого-педагогический поддержки детей, требующих повышенного педагогического внимания</t>
  </si>
  <si>
    <t>Наличие локальных актов, регулирующих организацию мероприятий по формированию здорового образа жизни и безопасности жизни обучающихся</t>
  </si>
  <si>
    <t>МБУДО КДМШ</t>
  </si>
  <si>
    <t>Наличие в образовательной организации системы работы по организации творческих конкурсов, фестивалей, выставок и других массовых мероприятий</t>
  </si>
  <si>
    <t>Обеспечение доступа в здания, путей движения внутри здания, специального оборудования рабочих мест, санитарно-гигиенических помещений для маломобильных групп граждан</t>
  </si>
  <si>
    <t xml:space="preserve">участия не принимали – 0 баллов;
на одном из уровней – 1 балл;
на двух уровнях – 2 балла;
на трех  – 3 балла
</t>
  </si>
  <si>
    <t>Результаты анкетирования получателей образовательных услуг, анкета вопрос № 1</t>
  </si>
  <si>
    <t>Результаты анкетирования получателей образовательных услуг, анкета вопрос № 2,3</t>
  </si>
  <si>
    <t>Результаты анкетирования получателей образовательных услуг, анкета вопрос № 4</t>
  </si>
  <si>
    <t>Сайт ОО, Результаты анкетирования получателей образовательных услуг, анкета вопрос № 5, 6</t>
  </si>
  <si>
    <t>Результаты анкетирования получателей образовательных услуг, анкета вопрос № 7</t>
  </si>
  <si>
    <t>Результаты анкетирования получателей образовательных услуг, анкета вопрос № 8</t>
  </si>
  <si>
    <t>Результаты анкетирования получателей образовательных услуг, анкета вопрос № 17</t>
  </si>
  <si>
    <t>Результаты анкетирования получателей образовательных услуг, анкета вопрос № 18</t>
  </si>
  <si>
    <t>Результаты анкетирования получателей образовательных услуг, анкета вопрос № 19</t>
  </si>
  <si>
    <t>Результаты анкетирования получателей образовательных услуг, анкета вопрос № 20</t>
  </si>
  <si>
    <t>Результаты анкетирования получателей образовательных услуг, анкета вопрос № 21</t>
  </si>
  <si>
    <t>Результаты анкетирования получателей образовательных услуг, анкета вопрос № 22</t>
  </si>
  <si>
    <t>Результаты анкетирования получателей образовательных услуг, анкета вопрос № 23</t>
  </si>
  <si>
    <t>Результаты анкетирования получателей образовательных услуг, анкета вопрос № 24</t>
  </si>
  <si>
    <t>Показатели,
характеризующие общие критерии оценки качества образовательной деятельности организаций, осуществляющих образовательную деятельность по программам дополнительного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</si>
</sst>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0"/>
      <name val="Calibri"/>
      <family val="2"/>
      <scheme val="minor"/>
    </font>
    <font>
      <b/>
      <sz val="12"/>
      <color rgb="FF000000"/>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font>
    <font>
      <sz val="12"/>
      <name val="Times New Roman"/>
      <family val="1"/>
      <charset val="204"/>
    </font>
    <font>
      <sz val="11"/>
      <name val="Calibri"/>
      <family val="2"/>
      <scheme val="minor"/>
    </font>
    <font>
      <sz val="11"/>
      <color theme="1"/>
      <name val="Times New Roman"/>
      <family val="1"/>
      <charset val="204"/>
    </font>
    <font>
      <b/>
      <sz val="12"/>
      <name val="Times New Roman"/>
      <family val="1"/>
      <charset val="204"/>
    </font>
    <font>
      <sz val="10"/>
      <color theme="1"/>
      <name val="Times New Roman"/>
      <family val="1"/>
      <charset val="204"/>
    </font>
    <font>
      <sz val="8"/>
      <color theme="1"/>
      <name val="Times New Roman"/>
      <family val="1"/>
      <charset val="204"/>
    </font>
    <font>
      <b/>
      <sz val="14"/>
      <color theme="8" tint="-0.499984740745262"/>
      <name val="Calibri"/>
      <family val="2"/>
      <charset val="204"/>
      <scheme val="minor"/>
    </font>
    <font>
      <b/>
      <sz val="14"/>
      <color theme="4" tint="-0.249977111117893"/>
      <name val="Calibri"/>
      <family val="2"/>
      <charset val="204"/>
      <scheme val="minor"/>
    </font>
    <font>
      <b/>
      <sz val="11"/>
      <color rgb="FF00B050"/>
      <name val="Calibri"/>
      <family val="2"/>
      <charset val="204"/>
      <scheme val="minor"/>
    </font>
    <font>
      <sz val="11"/>
      <color theme="8" tint="-0.249977111117893"/>
      <name val="Calibri"/>
      <family val="2"/>
      <charset val="204"/>
      <scheme val="minor"/>
    </font>
    <font>
      <b/>
      <sz val="11"/>
      <color theme="1"/>
      <name val="Calibri"/>
      <family val="2"/>
      <charset val="204"/>
      <scheme val="minor"/>
    </font>
    <font>
      <b/>
      <sz val="10"/>
      <color theme="1"/>
      <name val="Times New Roman"/>
      <family val="1"/>
      <charset val="204"/>
    </font>
    <font>
      <b/>
      <sz val="10"/>
      <name val="Times New Roman"/>
      <family val="1"/>
      <charset val="204"/>
    </font>
    <font>
      <sz val="10"/>
      <color theme="8" tint="-0.249977111117893"/>
      <name val="Times New Roman"/>
      <family val="1"/>
      <charset val="204"/>
    </font>
    <font>
      <u/>
      <sz val="10"/>
      <color theme="1"/>
      <name val="Times New Roman"/>
      <family val="1"/>
      <charset val="204"/>
    </font>
    <font>
      <u/>
      <sz val="8"/>
      <color theme="8" tint="-0.249977111117893"/>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1" fillId="0" borderId="0"/>
  </cellStyleXfs>
  <cellXfs count="101">
    <xf numFmtId="0" fontId="0" fillId="0" borderId="0" xfId="0"/>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6" fillId="0" borderId="1" xfId="0" applyFont="1" applyFill="1" applyBorder="1" applyAlignment="1">
      <alignment horizontal="left" vertical="top" wrapText="1" indent="2"/>
    </xf>
    <xf numFmtId="0" fontId="7" fillId="3"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5" fillId="0" borderId="1" xfId="0" applyFont="1" applyBorder="1" applyAlignment="1">
      <alignment horizontal="left" vertical="top"/>
    </xf>
    <xf numFmtId="0" fontId="6" fillId="0" borderId="0" xfId="0" applyFont="1" applyFill="1" applyAlignment="1">
      <alignment horizontal="left" vertical="top" wrapText="1"/>
    </xf>
    <xf numFmtId="0" fontId="6" fillId="0" borderId="0" xfId="0" applyFont="1" applyAlignment="1">
      <alignment horizontal="left" vertical="top"/>
    </xf>
    <xf numFmtId="0" fontId="6" fillId="0" borderId="0" xfId="0" applyFont="1" applyAlignment="1">
      <alignment vertical="top"/>
    </xf>
    <xf numFmtId="0" fontId="4" fillId="2" borderId="1" xfId="0" applyFont="1" applyFill="1" applyBorder="1" applyAlignment="1">
      <alignment vertical="top" wrapText="1"/>
    </xf>
    <xf numFmtId="0" fontId="4" fillId="3" borderId="1" xfId="0" applyFont="1" applyFill="1" applyBorder="1" applyAlignment="1">
      <alignment vertical="top" wrapText="1"/>
    </xf>
    <xf numFmtId="0" fontId="5" fillId="0" borderId="1" xfId="0" applyFont="1" applyBorder="1" applyAlignment="1">
      <alignment vertical="top" wrapText="1"/>
    </xf>
    <xf numFmtId="0" fontId="0" fillId="0" borderId="0" xfId="0" applyFill="1"/>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165" fontId="6" fillId="0" borderId="1" xfId="0" applyNumberFormat="1" applyFont="1" applyFill="1" applyBorder="1" applyAlignment="1">
      <alignment horizontal="center" vertical="top" wrapText="1"/>
    </xf>
    <xf numFmtId="0" fontId="6" fillId="0" borderId="0" xfId="0" applyFont="1" applyBorder="1" applyAlignment="1">
      <alignment vertical="top"/>
    </xf>
    <xf numFmtId="0" fontId="6" fillId="0" borderId="0" xfId="0" applyFont="1" applyFill="1" applyBorder="1" applyAlignment="1">
      <alignment horizontal="center" vertical="top" wrapText="1"/>
    </xf>
    <xf numFmtId="0" fontId="6" fillId="0" borderId="0" xfId="0" applyFont="1" applyFill="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49" fontId="7" fillId="3" borderId="1" xfId="0" applyNumberFormat="1" applyFont="1" applyFill="1" applyBorder="1" applyAlignment="1">
      <alignment horizontal="left" vertical="top" wrapText="1"/>
    </xf>
    <xf numFmtId="0" fontId="6" fillId="4"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6" fillId="2" borderId="1" xfId="0" applyFont="1" applyFill="1" applyBorder="1" applyAlignment="1">
      <alignment vertical="top" wrapText="1"/>
    </xf>
    <xf numFmtId="0" fontId="6" fillId="0" borderId="1" xfId="0" applyFont="1" applyBorder="1" applyAlignment="1">
      <alignment horizontal="center" vertical="top"/>
    </xf>
    <xf numFmtId="0" fontId="7" fillId="0" borderId="1" xfId="0" applyFont="1" applyFill="1" applyBorder="1" applyAlignment="1">
      <alignment horizontal="center" vertical="top" wrapText="1"/>
    </xf>
    <xf numFmtId="49" fontId="0" fillId="0" borderId="0" xfId="0" applyNumberFormat="1"/>
    <xf numFmtId="49" fontId="12" fillId="0" borderId="1" xfId="0" applyNumberFormat="1" applyFont="1" applyBorder="1" applyAlignment="1">
      <alignment horizontal="left" vertical="top"/>
    </xf>
    <xf numFmtId="49" fontId="12" fillId="0" borderId="1" xfId="0" applyNumberFormat="1" applyFont="1" applyFill="1" applyBorder="1" applyAlignment="1">
      <alignment horizontal="left" vertical="top"/>
    </xf>
    <xf numFmtId="0" fontId="11" fillId="0" borderId="0" xfId="0" applyFont="1"/>
    <xf numFmtId="0" fontId="11" fillId="2" borderId="1" xfId="0" applyFont="1" applyFill="1" applyBorder="1"/>
    <xf numFmtId="0" fontId="10" fillId="0" borderId="1" xfId="0" applyFont="1" applyFill="1" applyBorder="1" applyAlignment="1">
      <alignment horizontal="center" vertical="center" wrapText="1"/>
    </xf>
    <xf numFmtId="164" fontId="13" fillId="0" borderId="1" xfId="1" applyNumberFormat="1" applyFont="1" applyFill="1" applyBorder="1" applyAlignment="1">
      <alignment horizontal="center" vertical="center" wrapText="1"/>
    </xf>
    <xf numFmtId="0" fontId="6" fillId="0" borderId="1" xfId="0" applyFont="1" applyBorder="1" applyAlignment="1">
      <alignment horizontal="left" vertical="top" wrapText="1"/>
    </xf>
    <xf numFmtId="49" fontId="6" fillId="4" borderId="1" xfId="0" applyNumberFormat="1" applyFont="1" applyFill="1" applyBorder="1" applyAlignment="1">
      <alignment horizontal="center" vertical="center" wrapText="1"/>
    </xf>
    <xf numFmtId="49" fontId="7" fillId="5" borderId="1" xfId="0" applyNumberFormat="1" applyFont="1" applyFill="1" applyBorder="1" applyAlignment="1">
      <alignment vertical="top"/>
    </xf>
    <xf numFmtId="49" fontId="6" fillId="0" borderId="1" xfId="0" applyNumberFormat="1" applyFont="1" applyFill="1" applyBorder="1" applyAlignment="1">
      <alignment vertical="top" wrapText="1"/>
    </xf>
    <xf numFmtId="49" fontId="7" fillId="3" borderId="1" xfId="0" applyNumberFormat="1" applyFont="1" applyFill="1" applyBorder="1" applyAlignment="1">
      <alignment vertical="top" wrapText="1"/>
    </xf>
    <xf numFmtId="49" fontId="6" fillId="2" borderId="1" xfId="0" applyNumberFormat="1" applyFont="1" applyFill="1" applyBorder="1" applyAlignment="1">
      <alignment vertical="top" wrapText="1"/>
    </xf>
    <xf numFmtId="49" fontId="6" fillId="0" borderId="1" xfId="0" applyNumberFormat="1" applyFont="1" applyBorder="1" applyAlignment="1">
      <alignment vertical="top"/>
    </xf>
    <xf numFmtId="49" fontId="6" fillId="0" borderId="0" xfId="0" applyNumberFormat="1" applyFont="1" applyBorder="1" applyAlignment="1">
      <alignment vertical="top"/>
    </xf>
    <xf numFmtId="49" fontId="6" fillId="0" borderId="0" xfId="0" applyNumberFormat="1" applyFont="1" applyAlignment="1">
      <alignment vertical="top"/>
    </xf>
    <xf numFmtId="0" fontId="6" fillId="6" borderId="1" xfId="0" applyFont="1" applyFill="1" applyBorder="1" applyAlignment="1">
      <alignment horizontal="left" vertical="top" wrapText="1"/>
    </xf>
    <xf numFmtId="0" fontId="6" fillId="6" borderId="1" xfId="0" applyFont="1" applyFill="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vertical="top" wrapText="1"/>
    </xf>
    <xf numFmtId="0" fontId="9" fillId="0" borderId="0" xfId="0" applyFont="1" applyFill="1" applyAlignment="1">
      <alignment wrapText="1"/>
    </xf>
    <xf numFmtId="0" fontId="9" fillId="0" borderId="1" xfId="0" applyFont="1" applyFill="1" applyBorder="1" applyAlignment="1">
      <alignment vertical="top" wrapText="1"/>
    </xf>
    <xf numFmtId="14" fontId="9" fillId="0" borderId="1" xfId="0" applyNumberFormat="1" applyFont="1" applyFill="1" applyBorder="1" applyAlignment="1">
      <alignment vertical="top" wrapText="1"/>
    </xf>
    <xf numFmtId="0" fontId="9" fillId="6" borderId="1"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11" fillId="2" borderId="1" xfId="0" applyFont="1" applyFill="1" applyBorder="1" applyAlignment="1">
      <alignment vertical="center"/>
    </xf>
    <xf numFmtId="0" fontId="10"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0" borderId="0" xfId="0" applyFont="1" applyAlignment="1">
      <alignment wrapText="1"/>
    </xf>
    <xf numFmtId="0" fontId="16" fillId="0" borderId="0" xfId="0" applyFont="1"/>
    <xf numFmtId="0" fontId="0" fillId="0" borderId="1" xfId="0" applyBorder="1"/>
    <xf numFmtId="0" fontId="17" fillId="0" borderId="1" xfId="0" applyFont="1" applyBorder="1" applyAlignment="1">
      <alignment wrapText="1"/>
    </xf>
    <xf numFmtId="0" fontId="18" fillId="0" borderId="1" xfId="0" applyFont="1" applyBorder="1" applyAlignment="1">
      <alignment wrapText="1"/>
    </xf>
    <xf numFmtId="0" fontId="19" fillId="0" borderId="1" xfId="0" applyFont="1" applyBorder="1"/>
    <xf numFmtId="0" fontId="0" fillId="0" borderId="1" xfId="0" applyBorder="1" applyAlignment="1">
      <alignment horizontal="right"/>
    </xf>
    <xf numFmtId="0" fontId="0" fillId="0" borderId="1" xfId="0" applyBorder="1" applyAlignment="1">
      <alignment horizontal="left" vertical="top" wrapText="1"/>
    </xf>
    <xf numFmtId="0" fontId="20" fillId="0" borderId="1" xfId="0" applyFont="1" applyBorder="1" applyAlignment="1">
      <alignment horizontal="center" vertical="center"/>
    </xf>
    <xf numFmtId="10" fontId="0" fillId="0" borderId="1" xfId="0" applyNumberFormat="1" applyBorder="1"/>
    <xf numFmtId="0" fontId="7"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2" fillId="0" borderId="0" xfId="0" applyFont="1"/>
    <xf numFmtId="0" fontId="22" fillId="4" borderId="1" xfId="0" applyFont="1" applyFill="1" applyBorder="1" applyAlignment="1">
      <alignment horizontal="center" vertical="center" wrapText="1"/>
    </xf>
    <xf numFmtId="0" fontId="12" fillId="2" borderId="1" xfId="0" applyFont="1" applyFill="1" applyBorder="1" applyAlignment="1">
      <alignment vertical="center"/>
    </xf>
    <xf numFmtId="0" fontId="12" fillId="0" borderId="1" xfId="0" applyFont="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Fill="1" applyBorder="1" applyAlignment="1">
      <alignment horizontal="center" vertical="center"/>
    </xf>
    <xf numFmtId="49" fontId="23" fillId="0" borderId="1" xfId="0" applyNumberFormat="1" applyFont="1" applyBorder="1" applyAlignment="1">
      <alignment horizontal="left" vertical="top"/>
    </xf>
    <xf numFmtId="0" fontId="23" fillId="0" borderId="0" xfId="0" applyFont="1"/>
    <xf numFmtId="0" fontId="14" fillId="4" borderId="1" xfId="0" applyFont="1" applyFill="1" applyBorder="1" applyAlignment="1">
      <alignment horizontal="center" vertical="center" wrapText="1"/>
    </xf>
    <xf numFmtId="0" fontId="24" fillId="0" borderId="1" xfId="0" applyFont="1" applyBorder="1" applyAlignment="1">
      <alignment vertical="center"/>
    </xf>
    <xf numFmtId="0" fontId="7" fillId="3" borderId="1" xfId="0" applyFont="1" applyFill="1" applyBorder="1" applyAlignment="1">
      <alignment vertical="top" wrapText="1"/>
    </xf>
    <xf numFmtId="49" fontId="7" fillId="2" borderId="1" xfId="0" applyNumberFormat="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14" fontId="6" fillId="0" borderId="1" xfId="0" applyNumberFormat="1" applyFont="1" applyFill="1" applyBorder="1" applyAlignment="1">
      <alignment vertical="top" wrapText="1"/>
    </xf>
    <xf numFmtId="0" fontId="9" fillId="6" borderId="1" xfId="0" applyFont="1" applyFill="1" applyBorder="1" applyAlignment="1">
      <alignment vertical="center" wrapText="1"/>
    </xf>
    <xf numFmtId="0" fontId="6" fillId="0" borderId="1" xfId="0" applyNumberFormat="1" applyFont="1" applyFill="1" applyBorder="1" applyAlignment="1">
      <alignment vertical="top" wrapText="1"/>
    </xf>
    <xf numFmtId="49" fontId="7" fillId="2" borderId="1" xfId="0" applyNumberFormat="1" applyFont="1" applyFill="1" applyBorder="1" applyAlignment="1">
      <alignment vertical="top" wrapText="1"/>
    </xf>
    <xf numFmtId="164" fontId="7" fillId="0" borderId="1" xfId="1" applyNumberFormat="1" applyFont="1" applyBorder="1" applyAlignment="1">
      <alignment horizontal="center" vertical="center"/>
    </xf>
    <xf numFmtId="0" fontId="25" fillId="4" borderId="1" xfId="2" applyFont="1" applyFill="1" applyBorder="1" applyAlignment="1">
      <alignment horizontal="center" vertical="center" wrapText="1"/>
    </xf>
    <xf numFmtId="0" fontId="7" fillId="0" borderId="0" xfId="0" applyFont="1" applyAlignment="1">
      <alignment horizontal="center" vertical="top" wrapText="1"/>
    </xf>
    <xf numFmtId="0" fontId="7" fillId="3" borderId="1" xfId="0" applyFont="1" applyFill="1" applyBorder="1" applyAlignment="1">
      <alignment vertical="top" wrapText="1"/>
    </xf>
    <xf numFmtId="0" fontId="6" fillId="0" borderId="0" xfId="0" applyFont="1" applyFill="1" applyAlignment="1">
      <alignment horizontal="center" vertical="top" wrapText="1"/>
    </xf>
    <xf numFmtId="0" fontId="8" fillId="0" borderId="0" xfId="0" applyFont="1" applyAlignment="1">
      <alignment horizontal="center" vertical="center" wrapText="1"/>
    </xf>
    <xf numFmtId="0" fontId="7" fillId="2" borderId="1" xfId="0" applyFont="1" applyFill="1" applyBorder="1" applyAlignment="1">
      <alignment horizontal="right" vertical="center" wrapText="1"/>
    </xf>
    <xf numFmtId="0" fontId="7" fillId="2" borderId="1" xfId="0" applyFont="1" applyFill="1" applyBorder="1" applyAlignment="1">
      <alignment vertical="top" wrapText="1"/>
    </xf>
  </cellXfs>
  <cellStyles count="4">
    <cellStyle name="Гиперссылка" xfId="2" builtinId="8"/>
    <cellStyle name="Обычный" xfId="0" builtinId="0"/>
    <cellStyle name="Обычный 3" xfId="3"/>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dmsh.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Normal="100" workbookViewId="0">
      <selection sqref="A1:C1"/>
    </sheetView>
  </sheetViews>
  <sheetFormatPr defaultColWidth="8.85546875" defaultRowHeight="15.75" x14ac:dyDescent="0.25"/>
  <cols>
    <col min="1" max="1" width="4.7109375" style="31" customWidth="1"/>
    <col min="2" max="2" width="49.28515625" style="11" customWidth="1"/>
    <col min="3" max="3" width="18.28515625" style="74" customWidth="1"/>
    <col min="4" max="5" width="18.28515625" customWidth="1"/>
  </cols>
  <sheetData>
    <row r="1" spans="1:3" ht="99.75" customHeight="1" x14ac:dyDescent="0.25">
      <c r="A1" s="95" t="s">
        <v>390</v>
      </c>
      <c r="B1" s="95"/>
      <c r="C1" s="95"/>
    </row>
    <row r="3" spans="1:3" ht="39.950000000000003" customHeight="1" x14ac:dyDescent="0.25">
      <c r="A3" s="32"/>
      <c r="B3" s="72" t="s">
        <v>243</v>
      </c>
      <c r="C3" s="82" t="s">
        <v>538</v>
      </c>
    </row>
    <row r="4" spans="1:3" s="81" customFormat="1" ht="30" customHeight="1" x14ac:dyDescent="0.2">
      <c r="A4" s="80"/>
      <c r="B4" s="75" t="s">
        <v>356</v>
      </c>
      <c r="C4" s="94" t="s">
        <v>509</v>
      </c>
    </row>
    <row r="5" spans="1:3" x14ac:dyDescent="0.25">
      <c r="A5" s="32"/>
      <c r="B5" s="2" t="s">
        <v>0</v>
      </c>
      <c r="C5" s="83"/>
    </row>
    <row r="6" spans="1:3" x14ac:dyDescent="0.25">
      <c r="A6" s="32" t="s">
        <v>218</v>
      </c>
      <c r="B6" s="4" t="s">
        <v>50</v>
      </c>
      <c r="C6" s="61"/>
    </row>
    <row r="7" spans="1:3" ht="31.5" x14ac:dyDescent="0.25">
      <c r="A7" s="32" t="s">
        <v>255</v>
      </c>
      <c r="B7" s="1" t="s">
        <v>391</v>
      </c>
      <c r="C7" s="77">
        <v>0</v>
      </c>
    </row>
    <row r="8" spans="1:3" ht="47.25" x14ac:dyDescent="0.25">
      <c r="A8" s="32" t="s">
        <v>256</v>
      </c>
      <c r="B8" s="1" t="s">
        <v>48</v>
      </c>
      <c r="C8" s="77">
        <v>1</v>
      </c>
    </row>
    <row r="9" spans="1:3" ht="47.25" x14ac:dyDescent="0.25">
      <c r="A9" s="32" t="s">
        <v>257</v>
      </c>
      <c r="B9" s="1" t="s">
        <v>116</v>
      </c>
      <c r="C9" s="77">
        <v>1</v>
      </c>
    </row>
    <row r="10" spans="1:3" ht="31.5" x14ac:dyDescent="0.25">
      <c r="A10" s="32" t="s">
        <v>258</v>
      </c>
      <c r="B10" s="1" t="s">
        <v>49</v>
      </c>
      <c r="C10" s="77">
        <v>1</v>
      </c>
    </row>
    <row r="11" spans="1:3" ht="31.5" x14ac:dyDescent="0.25">
      <c r="A11" s="32" t="s">
        <v>259</v>
      </c>
      <c r="B11" s="1" t="s">
        <v>118</v>
      </c>
      <c r="C11" s="77">
        <v>1</v>
      </c>
    </row>
    <row r="12" spans="1:3" ht="63" x14ac:dyDescent="0.25">
      <c r="A12" s="32" t="s">
        <v>260</v>
      </c>
      <c r="B12" s="1" t="s">
        <v>117</v>
      </c>
      <c r="C12" s="77">
        <v>1</v>
      </c>
    </row>
    <row r="13" spans="1:3" x14ac:dyDescent="0.25">
      <c r="A13" s="32" t="s">
        <v>227</v>
      </c>
      <c r="B13" s="4" t="s">
        <v>51</v>
      </c>
      <c r="C13" s="76"/>
    </row>
    <row r="14" spans="1:3" ht="47.25" x14ac:dyDescent="0.25">
      <c r="A14" s="32" t="s">
        <v>261</v>
      </c>
      <c r="B14" s="1" t="s">
        <v>392</v>
      </c>
      <c r="C14" s="77">
        <v>1</v>
      </c>
    </row>
    <row r="15" spans="1:3" x14ac:dyDescent="0.25">
      <c r="A15" s="32" t="s">
        <v>262</v>
      </c>
      <c r="B15" s="1" t="s">
        <v>53</v>
      </c>
      <c r="C15" s="77">
        <v>1</v>
      </c>
    </row>
    <row r="16" spans="1:3" x14ac:dyDescent="0.25">
      <c r="A16" s="32" t="s">
        <v>263</v>
      </c>
      <c r="B16" s="1" t="s">
        <v>1</v>
      </c>
      <c r="C16" s="77">
        <v>1</v>
      </c>
    </row>
    <row r="17" spans="1:3" ht="31.5" x14ac:dyDescent="0.25">
      <c r="A17" s="32" t="s">
        <v>264</v>
      </c>
      <c r="B17" s="1" t="s">
        <v>2</v>
      </c>
      <c r="C17" s="77">
        <v>1</v>
      </c>
    </row>
    <row r="18" spans="1:3" x14ac:dyDescent="0.25">
      <c r="A18" s="32" t="s">
        <v>265</v>
      </c>
      <c r="B18" s="1" t="s">
        <v>54</v>
      </c>
      <c r="C18" s="77">
        <v>1</v>
      </c>
    </row>
    <row r="19" spans="1:3" x14ac:dyDescent="0.25">
      <c r="A19" s="32" t="s">
        <v>266</v>
      </c>
      <c r="B19" s="1" t="s">
        <v>55</v>
      </c>
      <c r="C19" s="77">
        <v>1</v>
      </c>
    </row>
    <row r="20" spans="1:3" x14ac:dyDescent="0.25">
      <c r="A20" s="32" t="s">
        <v>267</v>
      </c>
      <c r="B20" s="1" t="s">
        <v>3</v>
      </c>
      <c r="C20" s="77">
        <v>1</v>
      </c>
    </row>
    <row r="21" spans="1:3" x14ac:dyDescent="0.25">
      <c r="A21" s="32" t="s">
        <v>268</v>
      </c>
      <c r="B21" s="1" t="s">
        <v>4</v>
      </c>
      <c r="C21" s="77">
        <v>1</v>
      </c>
    </row>
    <row r="22" spans="1:3" ht="31.5" x14ac:dyDescent="0.25">
      <c r="A22" s="32" t="s">
        <v>242</v>
      </c>
      <c r="B22" s="4" t="s">
        <v>52</v>
      </c>
      <c r="C22" s="61"/>
    </row>
    <row r="23" spans="1:3" ht="63" x14ac:dyDescent="0.25">
      <c r="A23" s="32" t="s">
        <v>269</v>
      </c>
      <c r="B23" s="1" t="s">
        <v>393</v>
      </c>
      <c r="C23" s="77">
        <v>1</v>
      </c>
    </row>
    <row r="24" spans="1:3" ht="31.5" x14ac:dyDescent="0.25">
      <c r="A24" s="32" t="s">
        <v>270</v>
      </c>
      <c r="B24" s="1" t="s">
        <v>56</v>
      </c>
      <c r="C24" s="77">
        <v>1</v>
      </c>
    </row>
    <row r="25" spans="1:3" ht="31.5" x14ac:dyDescent="0.25">
      <c r="A25" s="32" t="s">
        <v>271</v>
      </c>
      <c r="B25" s="1" t="s">
        <v>402</v>
      </c>
      <c r="C25" s="77">
        <v>0</v>
      </c>
    </row>
    <row r="26" spans="1:3" x14ac:dyDescent="0.25">
      <c r="A26" s="32" t="s">
        <v>272</v>
      </c>
      <c r="B26" s="1" t="s">
        <v>16</v>
      </c>
      <c r="C26" s="77">
        <v>0</v>
      </c>
    </row>
    <row r="27" spans="1:3" ht="31.5" x14ac:dyDescent="0.25">
      <c r="A27" s="32" t="s">
        <v>273</v>
      </c>
      <c r="B27" s="15" t="s">
        <v>17</v>
      </c>
      <c r="C27" s="77">
        <v>0</v>
      </c>
    </row>
    <row r="28" spans="1:3" ht="47.25" x14ac:dyDescent="0.25">
      <c r="A28" s="32" t="s">
        <v>274</v>
      </c>
      <c r="B28" s="1" t="s">
        <v>75</v>
      </c>
      <c r="C28" s="77">
        <v>0</v>
      </c>
    </row>
    <row r="29" spans="1:3" ht="31.5" x14ac:dyDescent="0.25">
      <c r="A29" s="32" t="s">
        <v>275</v>
      </c>
      <c r="B29" s="1" t="s">
        <v>5</v>
      </c>
      <c r="C29" s="77">
        <v>0</v>
      </c>
    </row>
    <row r="30" spans="1:3" ht="63" x14ac:dyDescent="0.25">
      <c r="A30" s="32" t="s">
        <v>276</v>
      </c>
      <c r="B30" s="1" t="s">
        <v>19</v>
      </c>
      <c r="C30" s="77">
        <v>0</v>
      </c>
    </row>
    <row r="31" spans="1:3" x14ac:dyDescent="0.25">
      <c r="A31" s="32" t="s">
        <v>277</v>
      </c>
      <c r="B31" s="4" t="s">
        <v>57</v>
      </c>
      <c r="C31" s="78"/>
    </row>
    <row r="32" spans="1:3" ht="31.5" x14ac:dyDescent="0.25">
      <c r="A32" s="32" t="s">
        <v>278</v>
      </c>
      <c r="B32" s="1" t="s">
        <v>394</v>
      </c>
      <c r="C32" s="77">
        <v>1</v>
      </c>
    </row>
    <row r="33" spans="1:3" x14ac:dyDescent="0.25">
      <c r="A33" s="32" t="s">
        <v>279</v>
      </c>
      <c r="B33" s="1" t="s">
        <v>58</v>
      </c>
      <c r="C33" s="77">
        <v>1</v>
      </c>
    </row>
    <row r="34" spans="1:3" ht="31.5" x14ac:dyDescent="0.25">
      <c r="A34" s="32" t="s">
        <v>280</v>
      </c>
      <c r="B34" s="1" t="s">
        <v>59</v>
      </c>
      <c r="C34" s="77">
        <v>1</v>
      </c>
    </row>
    <row r="35" spans="1:3" ht="31.5" x14ac:dyDescent="0.25">
      <c r="A35" s="32" t="s">
        <v>281</v>
      </c>
      <c r="B35" s="1" t="s">
        <v>42</v>
      </c>
      <c r="C35" s="79">
        <v>0</v>
      </c>
    </row>
    <row r="36" spans="1:3" ht="78.75" x14ac:dyDescent="0.25">
      <c r="A36" s="32" t="s">
        <v>282</v>
      </c>
      <c r="B36" s="1" t="s">
        <v>60</v>
      </c>
      <c r="C36" s="77">
        <v>0</v>
      </c>
    </row>
    <row r="37" spans="1:3" ht="126" x14ac:dyDescent="0.25">
      <c r="A37" s="32" t="s">
        <v>283</v>
      </c>
      <c r="B37" s="1" t="s">
        <v>358</v>
      </c>
      <c r="C37" s="77">
        <v>1</v>
      </c>
    </row>
    <row r="38" spans="1:3" x14ac:dyDescent="0.25">
      <c r="A38" s="32"/>
      <c r="B38" s="1" t="s">
        <v>62</v>
      </c>
      <c r="C38" s="77">
        <v>1</v>
      </c>
    </row>
    <row r="39" spans="1:3" ht="47.25" x14ac:dyDescent="0.25">
      <c r="A39" s="32"/>
      <c r="B39" s="1" t="s">
        <v>63</v>
      </c>
      <c r="C39" s="77">
        <v>1</v>
      </c>
    </row>
    <row r="40" spans="1:3" ht="31.5" x14ac:dyDescent="0.25">
      <c r="A40" s="32"/>
      <c r="B40" s="1" t="s">
        <v>123</v>
      </c>
      <c r="C40" s="77">
        <v>1</v>
      </c>
    </row>
    <row r="41" spans="1:3" ht="94.5" x14ac:dyDescent="0.25">
      <c r="A41" s="32"/>
      <c r="B41" s="1" t="s">
        <v>124</v>
      </c>
      <c r="C41" s="77">
        <v>1</v>
      </c>
    </row>
    <row r="42" spans="1:3" x14ac:dyDescent="0.25">
      <c r="A42" s="32"/>
      <c r="B42" s="1" t="s">
        <v>64</v>
      </c>
      <c r="C42" s="77">
        <v>1</v>
      </c>
    </row>
    <row r="43" spans="1:3" x14ac:dyDescent="0.25">
      <c r="A43" s="32"/>
      <c r="B43" s="1" t="s">
        <v>61</v>
      </c>
      <c r="C43" s="77">
        <v>1</v>
      </c>
    </row>
    <row r="44" spans="1:3" x14ac:dyDescent="0.25">
      <c r="A44" s="32"/>
      <c r="B44" s="1" t="s">
        <v>126</v>
      </c>
      <c r="C44" s="77">
        <v>0</v>
      </c>
    </row>
    <row r="45" spans="1:3" x14ac:dyDescent="0.25">
      <c r="A45" s="32" t="s">
        <v>504</v>
      </c>
      <c r="B45" s="1" t="s">
        <v>43</v>
      </c>
      <c r="C45" s="77">
        <v>1</v>
      </c>
    </row>
    <row r="46" spans="1:3" ht="31.5" x14ac:dyDescent="0.25">
      <c r="A46" s="32" t="s">
        <v>510</v>
      </c>
      <c r="B46" s="1" t="s">
        <v>403</v>
      </c>
      <c r="C46" s="77">
        <v>0</v>
      </c>
    </row>
    <row r="47" spans="1:3" ht="31.5" x14ac:dyDescent="0.25">
      <c r="A47" s="32"/>
      <c r="B47" s="5" t="s">
        <v>119</v>
      </c>
      <c r="C47" s="77">
        <v>0</v>
      </c>
    </row>
    <row r="48" spans="1:3" ht="47.25" x14ac:dyDescent="0.25">
      <c r="A48" s="32"/>
      <c r="B48" s="5" t="s">
        <v>65</v>
      </c>
      <c r="C48" s="77">
        <v>0</v>
      </c>
    </row>
    <row r="49" spans="1:3" ht="47.25" x14ac:dyDescent="0.25">
      <c r="A49" s="32" t="s">
        <v>505</v>
      </c>
      <c r="B49" s="1" t="s">
        <v>66</v>
      </c>
      <c r="C49" s="77">
        <v>1</v>
      </c>
    </row>
    <row r="50" spans="1:3" ht="47.25" x14ac:dyDescent="0.25">
      <c r="A50" s="32" t="s">
        <v>506</v>
      </c>
      <c r="B50" s="1" t="s">
        <v>67</v>
      </c>
      <c r="C50" s="77">
        <v>1</v>
      </c>
    </row>
    <row r="51" spans="1:3" x14ac:dyDescent="0.25">
      <c r="A51" s="32" t="s">
        <v>284</v>
      </c>
      <c r="B51" s="4" t="s">
        <v>68</v>
      </c>
      <c r="C51" s="78"/>
    </row>
    <row r="52" spans="1:3" ht="31.5" x14ac:dyDescent="0.25">
      <c r="A52" s="32" t="s">
        <v>285</v>
      </c>
      <c r="B52" s="1" t="s">
        <v>395</v>
      </c>
      <c r="C52" s="77">
        <v>1</v>
      </c>
    </row>
    <row r="53" spans="1:3" ht="31.5" x14ac:dyDescent="0.25">
      <c r="A53" s="32" t="s">
        <v>286</v>
      </c>
      <c r="B53" s="1" t="s">
        <v>69</v>
      </c>
      <c r="C53" s="77">
        <v>1</v>
      </c>
    </row>
    <row r="54" spans="1:3" x14ac:dyDescent="0.25">
      <c r="A54" s="32" t="s">
        <v>287</v>
      </c>
      <c r="B54" s="1" t="s">
        <v>70</v>
      </c>
      <c r="C54" s="77">
        <v>0</v>
      </c>
    </row>
    <row r="55" spans="1:3" x14ac:dyDescent="0.25">
      <c r="A55" s="32" t="s">
        <v>288</v>
      </c>
      <c r="B55" s="1" t="s">
        <v>73</v>
      </c>
      <c r="C55" s="77">
        <v>1</v>
      </c>
    </row>
    <row r="56" spans="1:3" ht="47.25" x14ac:dyDescent="0.25">
      <c r="A56" s="32" t="s">
        <v>289</v>
      </c>
      <c r="B56" s="1" t="s">
        <v>71</v>
      </c>
      <c r="C56" s="77">
        <v>1</v>
      </c>
    </row>
    <row r="57" spans="1:3" x14ac:dyDescent="0.25">
      <c r="A57" s="32" t="s">
        <v>290</v>
      </c>
      <c r="B57" s="1" t="s">
        <v>72</v>
      </c>
      <c r="C57" s="77">
        <v>1</v>
      </c>
    </row>
    <row r="58" spans="1:3" x14ac:dyDescent="0.25">
      <c r="A58" s="32"/>
      <c r="B58" s="5" t="s">
        <v>122</v>
      </c>
      <c r="C58" s="77">
        <v>1</v>
      </c>
    </row>
    <row r="59" spans="1:3" x14ac:dyDescent="0.25">
      <c r="A59" s="32" t="s">
        <v>291</v>
      </c>
      <c r="B59" s="1" t="s">
        <v>74</v>
      </c>
      <c r="C59" s="77">
        <v>1</v>
      </c>
    </row>
    <row r="60" spans="1:3" x14ac:dyDescent="0.25">
      <c r="A60" s="32"/>
      <c r="B60" s="5" t="s">
        <v>120</v>
      </c>
      <c r="C60" s="77">
        <v>1</v>
      </c>
    </row>
    <row r="61" spans="1:3" ht="63" x14ac:dyDescent="0.25">
      <c r="A61" s="32" t="s">
        <v>292</v>
      </c>
      <c r="B61" s="1" t="s">
        <v>76</v>
      </c>
      <c r="C61" s="77">
        <v>1</v>
      </c>
    </row>
    <row r="62" spans="1:3" x14ac:dyDescent="0.25">
      <c r="A62" s="32" t="s">
        <v>293</v>
      </c>
      <c r="B62" s="1" t="s">
        <v>507</v>
      </c>
      <c r="C62" s="77">
        <v>1</v>
      </c>
    </row>
    <row r="63" spans="1:3" x14ac:dyDescent="0.25">
      <c r="A63" s="32"/>
      <c r="B63" s="5" t="s">
        <v>121</v>
      </c>
      <c r="C63" s="77">
        <v>0</v>
      </c>
    </row>
    <row r="64" spans="1:3" ht="47.25" x14ac:dyDescent="0.25">
      <c r="A64" s="32" t="s">
        <v>294</v>
      </c>
      <c r="B64" s="1" t="s">
        <v>77</v>
      </c>
      <c r="C64" s="79">
        <v>1</v>
      </c>
    </row>
    <row r="65" spans="1:3" ht="78.75" x14ac:dyDescent="0.25">
      <c r="A65" s="32" t="s">
        <v>295</v>
      </c>
      <c r="B65" s="1" t="s">
        <v>78</v>
      </c>
      <c r="C65" s="77">
        <v>1</v>
      </c>
    </row>
    <row r="66" spans="1:3" ht="110.25" x14ac:dyDescent="0.25">
      <c r="A66" s="32" t="s">
        <v>296</v>
      </c>
      <c r="B66" s="1" t="s">
        <v>80</v>
      </c>
      <c r="C66" s="77">
        <v>1</v>
      </c>
    </row>
    <row r="67" spans="1:3" ht="31.5" x14ac:dyDescent="0.25">
      <c r="A67" s="32" t="s">
        <v>297</v>
      </c>
      <c r="B67" s="1" t="s">
        <v>79</v>
      </c>
      <c r="C67" s="77">
        <v>1</v>
      </c>
    </row>
    <row r="68" spans="1:3" x14ac:dyDescent="0.25">
      <c r="A68" s="32" t="s">
        <v>298</v>
      </c>
      <c r="B68" s="4" t="s">
        <v>81</v>
      </c>
      <c r="C68" s="78"/>
    </row>
    <row r="69" spans="1:3" ht="47.25" x14ac:dyDescent="0.25">
      <c r="A69" s="32" t="s">
        <v>299</v>
      </c>
      <c r="B69" s="1" t="s">
        <v>396</v>
      </c>
      <c r="C69" s="77">
        <v>1</v>
      </c>
    </row>
    <row r="70" spans="1:3" ht="47.25" x14ac:dyDescent="0.25">
      <c r="A70" s="32" t="s">
        <v>300</v>
      </c>
      <c r="B70" s="1" t="s">
        <v>404</v>
      </c>
      <c r="C70" s="77">
        <v>1</v>
      </c>
    </row>
    <row r="71" spans="1:3" ht="94.5" x14ac:dyDescent="0.25">
      <c r="A71" s="32" t="s">
        <v>301</v>
      </c>
      <c r="B71" s="1" t="s">
        <v>82</v>
      </c>
      <c r="C71" s="77">
        <v>1</v>
      </c>
    </row>
    <row r="72" spans="1:3" ht="31.5" x14ac:dyDescent="0.25">
      <c r="A72" s="32" t="s">
        <v>302</v>
      </c>
      <c r="B72" s="4" t="s">
        <v>83</v>
      </c>
      <c r="C72" s="61"/>
    </row>
    <row r="73" spans="1:3" ht="63" x14ac:dyDescent="0.25">
      <c r="A73" s="32" t="s">
        <v>303</v>
      </c>
      <c r="B73" s="1" t="s">
        <v>397</v>
      </c>
      <c r="C73" s="77">
        <v>0</v>
      </c>
    </row>
    <row r="74" spans="1:3" ht="63" x14ac:dyDescent="0.25">
      <c r="A74" s="32" t="s">
        <v>304</v>
      </c>
      <c r="B74" s="1" t="s">
        <v>137</v>
      </c>
      <c r="C74" s="77">
        <v>1</v>
      </c>
    </row>
    <row r="75" spans="1:3" x14ac:dyDescent="0.25">
      <c r="A75" s="32"/>
      <c r="B75" s="5" t="s">
        <v>86</v>
      </c>
      <c r="C75" s="77">
        <v>1</v>
      </c>
    </row>
    <row r="76" spans="1:3" x14ac:dyDescent="0.25">
      <c r="A76" s="32"/>
      <c r="B76" s="5" t="s">
        <v>87</v>
      </c>
      <c r="C76" s="77">
        <v>1</v>
      </c>
    </row>
    <row r="77" spans="1:3" x14ac:dyDescent="0.25">
      <c r="A77" s="32"/>
      <c r="B77" s="5" t="s">
        <v>88</v>
      </c>
      <c r="C77" s="77">
        <v>1</v>
      </c>
    </row>
    <row r="78" spans="1:3" ht="47.25" x14ac:dyDescent="0.25">
      <c r="A78" s="32" t="s">
        <v>305</v>
      </c>
      <c r="B78" s="1" t="s">
        <v>138</v>
      </c>
      <c r="C78" s="77">
        <v>1</v>
      </c>
    </row>
    <row r="79" spans="1:3" x14ac:dyDescent="0.25">
      <c r="A79" s="32"/>
      <c r="B79" s="5" t="s">
        <v>86</v>
      </c>
      <c r="C79" s="77">
        <v>1</v>
      </c>
    </row>
    <row r="80" spans="1:3" x14ac:dyDescent="0.25">
      <c r="A80" s="32"/>
      <c r="B80" s="5" t="s">
        <v>87</v>
      </c>
      <c r="C80" s="77">
        <v>1</v>
      </c>
    </row>
    <row r="81" spans="1:3" x14ac:dyDescent="0.25">
      <c r="A81" s="32"/>
      <c r="B81" s="5" t="s">
        <v>88</v>
      </c>
      <c r="C81" s="77">
        <v>1</v>
      </c>
    </row>
    <row r="82" spans="1:3" ht="47.25" x14ac:dyDescent="0.25">
      <c r="A82" s="32" t="s">
        <v>306</v>
      </c>
      <c r="B82" s="1" t="s">
        <v>139</v>
      </c>
      <c r="C82" s="77">
        <v>1</v>
      </c>
    </row>
    <row r="83" spans="1:3" x14ac:dyDescent="0.25">
      <c r="A83" s="32"/>
      <c r="B83" s="5" t="s">
        <v>86</v>
      </c>
      <c r="C83" s="77">
        <v>1</v>
      </c>
    </row>
    <row r="84" spans="1:3" x14ac:dyDescent="0.25">
      <c r="A84" s="32"/>
      <c r="B84" s="5" t="s">
        <v>91</v>
      </c>
      <c r="C84" s="77">
        <v>1</v>
      </c>
    </row>
    <row r="85" spans="1:3" x14ac:dyDescent="0.25">
      <c r="A85" s="32"/>
      <c r="B85" s="5" t="s">
        <v>94</v>
      </c>
      <c r="C85" s="77">
        <v>1</v>
      </c>
    </row>
    <row r="86" spans="1:3" ht="31.5" x14ac:dyDescent="0.25">
      <c r="A86" s="32"/>
      <c r="B86" s="5" t="s">
        <v>92</v>
      </c>
      <c r="C86" s="77">
        <v>1</v>
      </c>
    </row>
    <row r="87" spans="1:3" x14ac:dyDescent="0.25">
      <c r="A87" s="32"/>
      <c r="B87" s="5" t="s">
        <v>127</v>
      </c>
      <c r="C87" s="77">
        <v>1</v>
      </c>
    </row>
    <row r="88" spans="1:3" x14ac:dyDescent="0.25">
      <c r="A88" s="32"/>
      <c r="B88" s="5" t="s">
        <v>96</v>
      </c>
      <c r="C88" s="77">
        <v>0</v>
      </c>
    </row>
    <row r="89" spans="1:3" ht="47.25" x14ac:dyDescent="0.25">
      <c r="A89" s="32"/>
      <c r="B89" s="5" t="s">
        <v>95</v>
      </c>
      <c r="C89" s="77">
        <v>1</v>
      </c>
    </row>
    <row r="90" spans="1:3" x14ac:dyDescent="0.25">
      <c r="A90" s="32"/>
      <c r="B90" s="5" t="s">
        <v>93</v>
      </c>
      <c r="C90" s="77">
        <v>1</v>
      </c>
    </row>
    <row r="91" spans="1:3" x14ac:dyDescent="0.25">
      <c r="A91" s="32"/>
      <c r="B91" s="5" t="s">
        <v>97</v>
      </c>
      <c r="C91" s="77">
        <v>1</v>
      </c>
    </row>
    <row r="92" spans="1:3" ht="31.5" x14ac:dyDescent="0.25">
      <c r="A92" s="32" t="s">
        <v>311</v>
      </c>
      <c r="B92" s="4" t="s">
        <v>98</v>
      </c>
      <c r="C92" s="78"/>
    </row>
    <row r="93" spans="1:3" ht="63" x14ac:dyDescent="0.25">
      <c r="A93" s="32" t="s">
        <v>312</v>
      </c>
      <c r="B93" s="1" t="s">
        <v>398</v>
      </c>
      <c r="C93" s="77">
        <v>1</v>
      </c>
    </row>
    <row r="94" spans="1:3" ht="31.5" x14ac:dyDescent="0.25">
      <c r="A94" s="32" t="s">
        <v>313</v>
      </c>
      <c r="B94" s="1" t="s">
        <v>99</v>
      </c>
      <c r="C94" s="77">
        <v>1</v>
      </c>
    </row>
    <row r="95" spans="1:3" ht="31.5" x14ac:dyDescent="0.25">
      <c r="A95" s="32" t="s">
        <v>314</v>
      </c>
      <c r="B95" s="1" t="s">
        <v>100</v>
      </c>
      <c r="C95" s="77">
        <v>0</v>
      </c>
    </row>
    <row r="96" spans="1:3" x14ac:dyDescent="0.25">
      <c r="A96" s="32" t="s">
        <v>315</v>
      </c>
      <c r="B96" s="1" t="s">
        <v>101</v>
      </c>
      <c r="C96" s="79">
        <v>0</v>
      </c>
    </row>
    <row r="97" spans="1:3" x14ac:dyDescent="0.25">
      <c r="A97" s="32" t="s">
        <v>316</v>
      </c>
      <c r="B97" s="1" t="s">
        <v>105</v>
      </c>
      <c r="C97" s="77">
        <v>0</v>
      </c>
    </row>
    <row r="98" spans="1:3" ht="31.5" x14ac:dyDescent="0.25">
      <c r="A98" s="32" t="s">
        <v>317</v>
      </c>
      <c r="B98" s="1" t="s">
        <v>106</v>
      </c>
      <c r="C98" s="77">
        <v>1</v>
      </c>
    </row>
    <row r="99" spans="1:3" ht="31.5" x14ac:dyDescent="0.25">
      <c r="A99" s="32" t="s">
        <v>318</v>
      </c>
      <c r="B99" s="1" t="s">
        <v>33</v>
      </c>
      <c r="C99" s="77">
        <v>0</v>
      </c>
    </row>
    <row r="100" spans="1:3" ht="47.25" x14ac:dyDescent="0.25">
      <c r="A100" s="32" t="s">
        <v>319</v>
      </c>
      <c r="B100" s="1" t="s">
        <v>34</v>
      </c>
      <c r="C100" s="77">
        <v>0</v>
      </c>
    </row>
    <row r="101" spans="1:3" ht="47.25" x14ac:dyDescent="0.25">
      <c r="A101" s="32" t="s">
        <v>320</v>
      </c>
      <c r="B101" s="1" t="s">
        <v>102</v>
      </c>
      <c r="C101" s="77">
        <v>0</v>
      </c>
    </row>
    <row r="102" spans="1:3" ht="31.5" x14ac:dyDescent="0.25">
      <c r="A102" s="32" t="s">
        <v>321</v>
      </c>
      <c r="B102" s="4" t="s">
        <v>103</v>
      </c>
      <c r="C102" s="78"/>
    </row>
    <row r="103" spans="1:3" ht="47.25" x14ac:dyDescent="0.25">
      <c r="A103" s="32" t="s">
        <v>322</v>
      </c>
      <c r="B103" s="1" t="s">
        <v>399</v>
      </c>
      <c r="C103" s="77">
        <v>0</v>
      </c>
    </row>
    <row r="104" spans="1:3" ht="47.25" x14ac:dyDescent="0.25">
      <c r="A104" s="32" t="s">
        <v>323</v>
      </c>
      <c r="B104" s="1" t="s">
        <v>125</v>
      </c>
      <c r="C104" s="77">
        <v>0</v>
      </c>
    </row>
    <row r="105" spans="1:3" ht="78.75" x14ac:dyDescent="0.25">
      <c r="A105" s="32" t="s">
        <v>324</v>
      </c>
      <c r="B105" s="1" t="s">
        <v>108</v>
      </c>
      <c r="C105" s="77">
        <v>0</v>
      </c>
    </row>
    <row r="106" spans="1:3" x14ac:dyDescent="0.25">
      <c r="A106" s="32" t="s">
        <v>325</v>
      </c>
      <c r="B106" s="1" t="s">
        <v>107</v>
      </c>
      <c r="C106" s="77">
        <v>0</v>
      </c>
    </row>
    <row r="107" spans="1:3" x14ac:dyDescent="0.25">
      <c r="A107" s="32" t="s">
        <v>326</v>
      </c>
      <c r="B107" s="4" t="s">
        <v>104</v>
      </c>
      <c r="C107" s="78"/>
    </row>
    <row r="108" spans="1:3" ht="47.25" x14ac:dyDescent="0.25">
      <c r="A108" s="32" t="s">
        <v>327</v>
      </c>
      <c r="B108" s="1" t="s">
        <v>508</v>
      </c>
      <c r="C108" s="77">
        <v>0</v>
      </c>
    </row>
    <row r="109" spans="1:3" ht="31.5" x14ac:dyDescent="0.25">
      <c r="A109" s="32" t="s">
        <v>328</v>
      </c>
      <c r="B109" s="1" t="s">
        <v>109</v>
      </c>
      <c r="C109" s="77">
        <v>0</v>
      </c>
    </row>
    <row r="110" spans="1:3" ht="31.5" x14ac:dyDescent="0.25">
      <c r="A110" s="32" t="s">
        <v>329</v>
      </c>
      <c r="B110" s="1" t="s">
        <v>110</v>
      </c>
      <c r="C110" s="77">
        <v>0</v>
      </c>
    </row>
    <row r="111" spans="1:3" x14ac:dyDescent="0.25">
      <c r="A111" s="32" t="s">
        <v>330</v>
      </c>
      <c r="B111" s="4" t="s">
        <v>111</v>
      </c>
      <c r="C111" s="78"/>
    </row>
    <row r="112" spans="1:3" ht="47.25" x14ac:dyDescent="0.25">
      <c r="A112" s="32" t="s">
        <v>331</v>
      </c>
      <c r="B112" s="1" t="s">
        <v>400</v>
      </c>
      <c r="C112" s="77">
        <v>1</v>
      </c>
    </row>
    <row r="113" spans="1:3" ht="94.5" x14ac:dyDescent="0.25">
      <c r="A113" s="32" t="s">
        <v>332</v>
      </c>
      <c r="B113" s="1" t="s">
        <v>114</v>
      </c>
      <c r="C113" s="79">
        <v>0</v>
      </c>
    </row>
    <row r="114" spans="1:3" ht="47.25" x14ac:dyDescent="0.25">
      <c r="A114" s="32" t="s">
        <v>333</v>
      </c>
      <c r="B114" s="1" t="s">
        <v>113</v>
      </c>
      <c r="C114" s="79">
        <v>1</v>
      </c>
    </row>
    <row r="115" spans="1:3" x14ac:dyDescent="0.25">
      <c r="A115" s="32" t="s">
        <v>334</v>
      </c>
      <c r="B115" s="4" t="s">
        <v>112</v>
      </c>
      <c r="C115" s="78"/>
    </row>
    <row r="116" spans="1:3" ht="47.25" x14ac:dyDescent="0.25">
      <c r="A116" s="32" t="s">
        <v>335</v>
      </c>
      <c r="B116" s="1" t="s">
        <v>401</v>
      </c>
      <c r="C116" s="77">
        <v>1</v>
      </c>
    </row>
    <row r="117" spans="1:3" ht="126" x14ac:dyDescent="0.25">
      <c r="A117" s="32" t="s">
        <v>336</v>
      </c>
      <c r="B117" s="1" t="s">
        <v>115</v>
      </c>
      <c r="C117" s="77">
        <v>1</v>
      </c>
    </row>
    <row r="118" spans="1:3" x14ac:dyDescent="0.25">
      <c r="A118" s="32"/>
      <c r="B118" s="6" t="s">
        <v>46</v>
      </c>
      <c r="C118" s="7">
        <f t="shared" ref="C118" si="0">SUM(C7:C117)</f>
        <v>69</v>
      </c>
    </row>
    <row r="119" spans="1:3" x14ac:dyDescent="0.25">
      <c r="A119" s="32"/>
      <c r="B119" s="9" t="s">
        <v>7</v>
      </c>
      <c r="C119" s="56">
        <v>100</v>
      </c>
    </row>
    <row r="120" spans="1:3" ht="31.5" x14ac:dyDescent="0.25">
      <c r="A120" s="32"/>
      <c r="B120" s="1" t="s">
        <v>6</v>
      </c>
      <c r="C120" s="8">
        <f t="shared" ref="C120" si="1">C118/C119</f>
        <v>0.69</v>
      </c>
    </row>
    <row r="121" spans="1:3" x14ac:dyDescent="0.25">
      <c r="B121" s="10"/>
    </row>
    <row r="122" spans="1:3" x14ac:dyDescent="0.25">
      <c r="B122" s="10"/>
    </row>
    <row r="123" spans="1:3" x14ac:dyDescent="0.25">
      <c r="B123" s="10"/>
    </row>
    <row r="124" spans="1:3" x14ac:dyDescent="0.25">
      <c r="B124" s="10"/>
    </row>
    <row r="125" spans="1:3" x14ac:dyDescent="0.25">
      <c r="B125" s="10"/>
    </row>
  </sheetData>
  <mergeCells count="1">
    <mergeCell ref="A1:C1"/>
  </mergeCells>
  <hyperlinks>
    <hyperlink ref="C4" r:id="rId1"/>
  </hyperlinks>
  <pageMargins left="3.937007874015748E-2" right="0" top="0" bottom="0" header="0.31496062992125984" footer="0.31496062992125984"/>
  <pageSetup paperSize="9" orientation="portrait" r:id="rId2"/>
  <ignoredErrors>
    <ignoredError sqref="A67"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zoomScaleNormal="100" workbookViewId="0">
      <selection sqref="A1:C1"/>
    </sheetView>
  </sheetViews>
  <sheetFormatPr defaultColWidth="8.85546875" defaultRowHeight="15.75" x14ac:dyDescent="0.25"/>
  <cols>
    <col min="1" max="1" width="4.7109375" style="31" customWidth="1"/>
    <col min="2" max="2" width="44.5703125" style="12" customWidth="1"/>
    <col min="3" max="3" width="21" style="34" customWidth="1"/>
    <col min="4" max="5" width="21" customWidth="1"/>
  </cols>
  <sheetData>
    <row r="1" spans="1:3" ht="99" customHeight="1" x14ac:dyDescent="0.25">
      <c r="A1" s="95" t="s">
        <v>136</v>
      </c>
      <c r="B1" s="95"/>
      <c r="C1" s="95"/>
    </row>
    <row r="3" spans="1:3" ht="39.950000000000003" customHeight="1" x14ac:dyDescent="0.25">
      <c r="A3" s="32"/>
      <c r="B3" s="72" t="s">
        <v>243</v>
      </c>
      <c r="C3" s="82" t="str">
        <f>'Таблица 785'!C3</f>
        <v>МБУДО КДМШ</v>
      </c>
    </row>
    <row r="4" spans="1:3" ht="15" x14ac:dyDescent="0.25">
      <c r="A4" s="32"/>
      <c r="B4" s="73" t="s">
        <v>356</v>
      </c>
      <c r="C4" s="60" t="str">
        <f>'Таблица 785'!C4</f>
        <v>www.kdmsh.ru</v>
      </c>
    </row>
    <row r="5" spans="1:3" x14ac:dyDescent="0.25">
      <c r="A5" s="32" t="s">
        <v>218</v>
      </c>
      <c r="B5" s="13" t="s">
        <v>128</v>
      </c>
      <c r="C5" s="35"/>
    </row>
    <row r="6" spans="1:3" ht="31.5" x14ac:dyDescent="0.25">
      <c r="A6" s="32" t="s">
        <v>255</v>
      </c>
      <c r="B6" s="15" t="s">
        <v>8</v>
      </c>
      <c r="C6" s="36">
        <f>'Таблица 785'!C15</f>
        <v>1</v>
      </c>
    </row>
    <row r="7" spans="1:3" ht="31.5" x14ac:dyDescent="0.25">
      <c r="A7" s="32" t="s">
        <v>256</v>
      </c>
      <c r="B7" s="15" t="s">
        <v>9</v>
      </c>
      <c r="C7" s="36">
        <f>'Таблица 785'!C16</f>
        <v>1</v>
      </c>
    </row>
    <row r="8" spans="1:3" ht="47.25" x14ac:dyDescent="0.25">
      <c r="A8" s="32" t="s">
        <v>257</v>
      </c>
      <c r="B8" s="15" t="s">
        <v>10</v>
      </c>
      <c r="C8" s="36">
        <f>'Таблица 785'!C17</f>
        <v>1</v>
      </c>
    </row>
    <row r="9" spans="1:3" x14ac:dyDescent="0.25">
      <c r="A9" s="32" t="s">
        <v>258</v>
      </c>
      <c r="B9" s="15" t="s">
        <v>11</v>
      </c>
      <c r="C9" s="36">
        <f>'Таблица 785'!C18</f>
        <v>1</v>
      </c>
    </row>
    <row r="10" spans="1:3" x14ac:dyDescent="0.25">
      <c r="A10" s="32" t="s">
        <v>259</v>
      </c>
      <c r="B10" s="15" t="s">
        <v>12</v>
      </c>
      <c r="C10" s="36">
        <f>'Таблица 785'!C19</f>
        <v>1</v>
      </c>
    </row>
    <row r="11" spans="1:3" x14ac:dyDescent="0.25">
      <c r="A11" s="32" t="s">
        <v>260</v>
      </c>
      <c r="B11" s="15" t="s">
        <v>3</v>
      </c>
      <c r="C11" s="36">
        <f>'Таблица 785'!C20</f>
        <v>1</v>
      </c>
    </row>
    <row r="12" spans="1:3" x14ac:dyDescent="0.25">
      <c r="A12" s="32" t="s">
        <v>337</v>
      </c>
      <c r="B12" s="15" t="s">
        <v>13</v>
      </c>
      <c r="C12" s="36">
        <f>'Таблица 785'!C21</f>
        <v>1</v>
      </c>
    </row>
    <row r="13" spans="1:3" ht="47.25" x14ac:dyDescent="0.25">
      <c r="A13" s="32" t="s">
        <v>227</v>
      </c>
      <c r="B13" s="13" t="s">
        <v>132</v>
      </c>
      <c r="C13" s="57"/>
    </row>
    <row r="14" spans="1:3" ht="31.5" x14ac:dyDescent="0.25">
      <c r="A14" s="32" t="s">
        <v>261</v>
      </c>
      <c r="B14" s="15" t="s">
        <v>14</v>
      </c>
      <c r="C14" s="36">
        <f>'Таблица 785'!C24</f>
        <v>1</v>
      </c>
    </row>
    <row r="15" spans="1:3" ht="31.5" x14ac:dyDescent="0.25">
      <c r="A15" s="32" t="s">
        <v>262</v>
      </c>
      <c r="B15" s="15" t="s">
        <v>15</v>
      </c>
      <c r="C15" s="36">
        <f>'Таблица 785'!C25</f>
        <v>0</v>
      </c>
    </row>
    <row r="16" spans="1:3" ht="31.5" x14ac:dyDescent="0.25">
      <c r="A16" s="32" t="s">
        <v>263</v>
      </c>
      <c r="B16" s="15" t="s">
        <v>16</v>
      </c>
      <c r="C16" s="36">
        <f>'Таблица 785'!C26</f>
        <v>0</v>
      </c>
    </row>
    <row r="17" spans="1:3" ht="31.5" x14ac:dyDescent="0.25">
      <c r="A17" s="32" t="s">
        <v>264</v>
      </c>
      <c r="B17" s="15" t="s">
        <v>17</v>
      </c>
      <c r="C17" s="36">
        <f>'Таблица 785'!C27</f>
        <v>0</v>
      </c>
    </row>
    <row r="18" spans="1:3" ht="47.25" x14ac:dyDescent="0.25">
      <c r="A18" s="32" t="s">
        <v>265</v>
      </c>
      <c r="B18" s="15" t="s">
        <v>18</v>
      </c>
      <c r="C18" s="36">
        <f>'Таблица 785'!C28</f>
        <v>0</v>
      </c>
    </row>
    <row r="19" spans="1:3" ht="31.5" x14ac:dyDescent="0.25">
      <c r="A19" s="32" t="s">
        <v>266</v>
      </c>
      <c r="B19" s="15" t="s">
        <v>5</v>
      </c>
      <c r="C19" s="36">
        <f>'Таблица 785'!C29</f>
        <v>0</v>
      </c>
    </row>
    <row r="20" spans="1:3" ht="63" x14ac:dyDescent="0.25">
      <c r="A20" s="32" t="s">
        <v>267</v>
      </c>
      <c r="B20" s="15" t="s">
        <v>19</v>
      </c>
      <c r="C20" s="36">
        <v>1</v>
      </c>
    </row>
    <row r="21" spans="1:3" x14ac:dyDescent="0.25">
      <c r="A21" s="32" t="s">
        <v>242</v>
      </c>
      <c r="B21" s="13" t="s">
        <v>129</v>
      </c>
      <c r="C21" s="57"/>
    </row>
    <row r="22" spans="1:3" x14ac:dyDescent="0.25">
      <c r="A22" s="32" t="s">
        <v>269</v>
      </c>
      <c r="B22" s="15" t="s">
        <v>20</v>
      </c>
      <c r="C22" s="36">
        <f>'Таблица 785'!C53</f>
        <v>1</v>
      </c>
    </row>
    <row r="23" spans="1:3" x14ac:dyDescent="0.25">
      <c r="A23" s="32" t="s">
        <v>270</v>
      </c>
      <c r="B23" s="15" t="s">
        <v>21</v>
      </c>
      <c r="C23" s="36">
        <f>'Таблица 785'!C54</f>
        <v>0</v>
      </c>
    </row>
    <row r="24" spans="1:3" x14ac:dyDescent="0.25">
      <c r="A24" s="32" t="s">
        <v>271</v>
      </c>
      <c r="B24" s="15" t="s">
        <v>22</v>
      </c>
      <c r="C24" s="36">
        <f>'Таблица 785'!C55</f>
        <v>1</v>
      </c>
    </row>
    <row r="25" spans="1:3" ht="63" x14ac:dyDescent="0.25">
      <c r="A25" s="32" t="s">
        <v>272</v>
      </c>
      <c r="B25" s="15" t="s">
        <v>23</v>
      </c>
      <c r="C25" s="36">
        <f>'Таблица 785'!C56</f>
        <v>1</v>
      </c>
    </row>
    <row r="26" spans="1:3" ht="31.5" x14ac:dyDescent="0.25">
      <c r="A26" s="32" t="s">
        <v>273</v>
      </c>
      <c r="B26" s="15" t="s">
        <v>24</v>
      </c>
      <c r="C26" s="36">
        <f>'Таблица 785'!C57</f>
        <v>1</v>
      </c>
    </row>
    <row r="27" spans="1:3" x14ac:dyDescent="0.25">
      <c r="A27" s="32"/>
      <c r="B27" s="5" t="s">
        <v>122</v>
      </c>
      <c r="C27" s="36">
        <f>'Таблица 785'!C58</f>
        <v>1</v>
      </c>
    </row>
    <row r="28" spans="1:3" x14ac:dyDescent="0.25">
      <c r="A28" s="32" t="s">
        <v>274</v>
      </c>
      <c r="B28" s="15" t="s">
        <v>25</v>
      </c>
      <c r="C28" s="36">
        <f>'Таблица 785'!C59</f>
        <v>1</v>
      </c>
    </row>
    <row r="29" spans="1:3" x14ac:dyDescent="0.25">
      <c r="A29" s="32"/>
      <c r="B29" s="5" t="s">
        <v>120</v>
      </c>
      <c r="C29" s="36">
        <f>'Таблица 785'!C60</f>
        <v>1</v>
      </c>
    </row>
    <row r="30" spans="1:3" ht="63" x14ac:dyDescent="0.25">
      <c r="A30" s="32" t="s">
        <v>275</v>
      </c>
      <c r="B30" s="15" t="s">
        <v>26</v>
      </c>
      <c r="C30" s="36">
        <f>'Таблица 785'!C61</f>
        <v>1</v>
      </c>
    </row>
    <row r="31" spans="1:3" ht="31.5" x14ac:dyDescent="0.25">
      <c r="A31" s="32" t="s">
        <v>276</v>
      </c>
      <c r="B31" s="15" t="s">
        <v>27</v>
      </c>
      <c r="C31" s="36">
        <f>'Таблица 785'!C62</f>
        <v>1</v>
      </c>
    </row>
    <row r="32" spans="1:3" x14ac:dyDescent="0.25">
      <c r="A32" s="32"/>
      <c r="B32" s="5" t="s">
        <v>121</v>
      </c>
      <c r="C32" s="36">
        <f>'Таблица 785'!C63</f>
        <v>0</v>
      </c>
    </row>
    <row r="33" spans="1:3" ht="63" x14ac:dyDescent="0.25">
      <c r="A33" s="32" t="s">
        <v>338</v>
      </c>
      <c r="B33" s="15" t="s">
        <v>28</v>
      </c>
      <c r="C33" s="36">
        <f>'Таблица 785'!C64</f>
        <v>1</v>
      </c>
    </row>
    <row r="34" spans="1:3" ht="78.75" x14ac:dyDescent="0.25">
      <c r="A34" s="32" t="s">
        <v>339</v>
      </c>
      <c r="B34" s="15" t="s">
        <v>29</v>
      </c>
      <c r="C34" s="36">
        <f>'Таблица 785'!C65</f>
        <v>1</v>
      </c>
    </row>
    <row r="35" spans="1:3" ht="126" x14ac:dyDescent="0.25">
      <c r="A35" s="32" t="s">
        <v>340</v>
      </c>
      <c r="B35" s="15" t="s">
        <v>30</v>
      </c>
      <c r="C35" s="36">
        <f>'Таблица 785'!C66</f>
        <v>1</v>
      </c>
    </row>
    <row r="36" spans="1:3" ht="31.5" x14ac:dyDescent="0.25">
      <c r="A36" s="32" t="s">
        <v>341</v>
      </c>
      <c r="B36" s="15" t="s">
        <v>31</v>
      </c>
      <c r="C36" s="36">
        <f>'Таблица 785'!C67</f>
        <v>1</v>
      </c>
    </row>
    <row r="37" spans="1:3" ht="63" x14ac:dyDescent="0.25">
      <c r="A37" s="32" t="s">
        <v>342</v>
      </c>
      <c r="B37" s="15" t="s">
        <v>32</v>
      </c>
      <c r="C37" s="36">
        <f>'Таблица 785'!C70</f>
        <v>1</v>
      </c>
    </row>
    <row r="38" spans="1:3" ht="31.5" x14ac:dyDescent="0.25">
      <c r="A38" s="32" t="s">
        <v>277</v>
      </c>
      <c r="B38" s="13" t="s">
        <v>84</v>
      </c>
      <c r="C38" s="57"/>
    </row>
    <row r="39" spans="1:3" ht="31.5" x14ac:dyDescent="0.25">
      <c r="A39" s="32" t="s">
        <v>278</v>
      </c>
      <c r="B39" s="5" t="s">
        <v>85</v>
      </c>
      <c r="C39" s="36">
        <f>'Таблица 785'!C74</f>
        <v>1</v>
      </c>
    </row>
    <row r="40" spans="1:3" x14ac:dyDescent="0.25">
      <c r="A40" s="32" t="s">
        <v>279</v>
      </c>
      <c r="B40" s="5" t="s">
        <v>86</v>
      </c>
      <c r="C40" s="36">
        <f>'Таблица 785'!C75</f>
        <v>1</v>
      </c>
    </row>
    <row r="41" spans="1:3" x14ac:dyDescent="0.25">
      <c r="A41" s="32" t="s">
        <v>280</v>
      </c>
      <c r="B41" s="5" t="s">
        <v>87</v>
      </c>
      <c r="C41" s="36">
        <f>'Таблица 785'!C76</f>
        <v>1</v>
      </c>
    </row>
    <row r="42" spans="1:3" x14ac:dyDescent="0.25">
      <c r="A42" s="32" t="s">
        <v>281</v>
      </c>
      <c r="B42" s="5" t="s">
        <v>88</v>
      </c>
      <c r="C42" s="36">
        <f>'Таблица 785'!C77</f>
        <v>1</v>
      </c>
    </row>
    <row r="43" spans="1:3" ht="63" x14ac:dyDescent="0.25">
      <c r="A43" s="32" t="s">
        <v>284</v>
      </c>
      <c r="B43" s="13" t="s">
        <v>146</v>
      </c>
      <c r="C43" s="57"/>
    </row>
    <row r="44" spans="1:3" x14ac:dyDescent="0.25">
      <c r="A44" s="32" t="s">
        <v>285</v>
      </c>
      <c r="B44" s="5" t="s">
        <v>89</v>
      </c>
      <c r="C44" s="36">
        <f>'Таблица 785'!C78</f>
        <v>1</v>
      </c>
    </row>
    <row r="45" spans="1:3" x14ac:dyDescent="0.25">
      <c r="A45" s="32" t="s">
        <v>286</v>
      </c>
      <c r="B45" s="5" t="s">
        <v>86</v>
      </c>
      <c r="C45" s="36">
        <f>'Таблица 785'!C79</f>
        <v>1</v>
      </c>
    </row>
    <row r="46" spans="1:3" x14ac:dyDescent="0.25">
      <c r="A46" s="32" t="s">
        <v>287</v>
      </c>
      <c r="B46" s="5" t="s">
        <v>87</v>
      </c>
      <c r="C46" s="36">
        <f>'Таблица 785'!C80</f>
        <v>1</v>
      </c>
    </row>
    <row r="47" spans="1:3" x14ac:dyDescent="0.25">
      <c r="A47" s="32" t="s">
        <v>288</v>
      </c>
      <c r="B47" s="5" t="s">
        <v>88</v>
      </c>
      <c r="C47" s="36">
        <f>'Таблица 785'!C81</f>
        <v>1</v>
      </c>
    </row>
    <row r="48" spans="1:3" ht="31.5" x14ac:dyDescent="0.25">
      <c r="A48" s="32" t="s">
        <v>298</v>
      </c>
      <c r="B48" s="13" t="s">
        <v>90</v>
      </c>
      <c r="C48" s="57"/>
    </row>
    <row r="49" spans="1:3" x14ac:dyDescent="0.25">
      <c r="A49" s="32" t="s">
        <v>299</v>
      </c>
      <c r="B49" s="5" t="s">
        <v>89</v>
      </c>
      <c r="C49" s="36">
        <f>'Таблица 785'!C82</f>
        <v>1</v>
      </c>
    </row>
    <row r="50" spans="1:3" x14ac:dyDescent="0.25">
      <c r="A50" s="32" t="s">
        <v>300</v>
      </c>
      <c r="B50" s="5" t="s">
        <v>86</v>
      </c>
      <c r="C50" s="36">
        <f>'Таблица 785'!C83</f>
        <v>1</v>
      </c>
    </row>
    <row r="51" spans="1:3" x14ac:dyDescent="0.25">
      <c r="A51" s="32" t="s">
        <v>301</v>
      </c>
      <c r="B51" s="5" t="s">
        <v>91</v>
      </c>
      <c r="C51" s="36">
        <f>'Таблица 785'!C84</f>
        <v>1</v>
      </c>
    </row>
    <row r="52" spans="1:3" x14ac:dyDescent="0.25">
      <c r="A52" s="32" t="s">
        <v>343</v>
      </c>
      <c r="B52" s="5" t="s">
        <v>94</v>
      </c>
      <c r="C52" s="36">
        <f>'Таблица 785'!C85</f>
        <v>1</v>
      </c>
    </row>
    <row r="53" spans="1:3" ht="31.5" x14ac:dyDescent="0.25">
      <c r="A53" s="32" t="s">
        <v>344</v>
      </c>
      <c r="B53" s="5" t="s">
        <v>92</v>
      </c>
      <c r="C53" s="36">
        <f>'Таблица 785'!C86</f>
        <v>1</v>
      </c>
    </row>
    <row r="54" spans="1:3" x14ac:dyDescent="0.25">
      <c r="A54" s="32" t="s">
        <v>345</v>
      </c>
      <c r="B54" s="5" t="s">
        <v>127</v>
      </c>
      <c r="C54" s="36">
        <f>'Таблица 785'!C87</f>
        <v>1</v>
      </c>
    </row>
    <row r="55" spans="1:3" ht="31.5" x14ac:dyDescent="0.25">
      <c r="A55" s="32" t="s">
        <v>346</v>
      </c>
      <c r="B55" s="5" t="s">
        <v>96</v>
      </c>
      <c r="C55" s="36">
        <f>'Таблица 785'!C88</f>
        <v>0</v>
      </c>
    </row>
    <row r="56" spans="1:3" ht="47.25" x14ac:dyDescent="0.25">
      <c r="A56" s="32" t="s">
        <v>347</v>
      </c>
      <c r="B56" s="5" t="s">
        <v>95</v>
      </c>
      <c r="C56" s="36">
        <f>'Таблица 785'!C89</f>
        <v>1</v>
      </c>
    </row>
    <row r="57" spans="1:3" x14ac:dyDescent="0.25">
      <c r="A57" s="32" t="s">
        <v>348</v>
      </c>
      <c r="B57" s="5" t="s">
        <v>93</v>
      </c>
      <c r="C57" s="36">
        <f>'Таблица 785'!C90</f>
        <v>1</v>
      </c>
    </row>
    <row r="58" spans="1:3" x14ac:dyDescent="0.25">
      <c r="A58" s="32" t="s">
        <v>349</v>
      </c>
      <c r="B58" s="5" t="s">
        <v>97</v>
      </c>
      <c r="C58" s="36">
        <f>'Таблица 785'!C91</f>
        <v>1</v>
      </c>
    </row>
    <row r="59" spans="1:3" ht="47.25" x14ac:dyDescent="0.25">
      <c r="A59" s="32" t="s">
        <v>302</v>
      </c>
      <c r="B59" s="13" t="s">
        <v>130</v>
      </c>
      <c r="C59" s="57"/>
    </row>
    <row r="60" spans="1:3" ht="31.5" x14ac:dyDescent="0.25">
      <c r="A60" s="32" t="s">
        <v>303</v>
      </c>
      <c r="B60" s="1" t="s">
        <v>99</v>
      </c>
      <c r="C60" s="36">
        <f>'Таблица 785'!C94</f>
        <v>1</v>
      </c>
    </row>
    <row r="61" spans="1:3" ht="31.5" x14ac:dyDescent="0.25">
      <c r="A61" s="32" t="s">
        <v>304</v>
      </c>
      <c r="B61" s="1" t="s">
        <v>100</v>
      </c>
      <c r="C61" s="36">
        <f>'Таблица 785'!C95</f>
        <v>0</v>
      </c>
    </row>
    <row r="62" spans="1:3" x14ac:dyDescent="0.25">
      <c r="A62" s="32" t="s">
        <v>305</v>
      </c>
      <c r="B62" s="1" t="s">
        <v>101</v>
      </c>
      <c r="C62" s="36">
        <f>'Таблица 785'!C96</f>
        <v>0</v>
      </c>
    </row>
    <row r="63" spans="1:3" x14ac:dyDescent="0.25">
      <c r="A63" s="32" t="s">
        <v>306</v>
      </c>
      <c r="B63" s="1" t="s">
        <v>105</v>
      </c>
      <c r="C63" s="36">
        <f>'Таблица 785'!C97</f>
        <v>0</v>
      </c>
    </row>
    <row r="64" spans="1:3" ht="31.5" x14ac:dyDescent="0.25">
      <c r="A64" s="32" t="s">
        <v>307</v>
      </c>
      <c r="B64" s="1" t="s">
        <v>106</v>
      </c>
      <c r="C64" s="36">
        <f>'Таблица 785'!C98</f>
        <v>1</v>
      </c>
    </row>
    <row r="65" spans="1:3" ht="31.5" x14ac:dyDescent="0.25">
      <c r="A65" s="32" t="s">
        <v>308</v>
      </c>
      <c r="B65" s="1" t="s">
        <v>33</v>
      </c>
      <c r="C65" s="36">
        <f>'Таблица 785'!C99</f>
        <v>0</v>
      </c>
    </row>
    <row r="66" spans="1:3" ht="47.25" x14ac:dyDescent="0.25">
      <c r="A66" s="32" t="s">
        <v>309</v>
      </c>
      <c r="B66" s="1" t="s">
        <v>34</v>
      </c>
      <c r="C66" s="36">
        <v>1</v>
      </c>
    </row>
    <row r="67" spans="1:3" ht="47.25" x14ac:dyDescent="0.25">
      <c r="A67" s="32" t="s">
        <v>310</v>
      </c>
      <c r="B67" s="1" t="s">
        <v>102</v>
      </c>
      <c r="C67" s="36">
        <f>'Таблица 785'!C101</f>
        <v>0</v>
      </c>
    </row>
    <row r="68" spans="1:3" x14ac:dyDescent="0.25">
      <c r="A68" s="32" t="s">
        <v>311</v>
      </c>
      <c r="B68" s="4" t="s">
        <v>133</v>
      </c>
      <c r="C68" s="57"/>
    </row>
    <row r="69" spans="1:3" ht="126" x14ac:dyDescent="0.25">
      <c r="A69" s="32" t="s">
        <v>312</v>
      </c>
      <c r="B69" s="15" t="s">
        <v>405</v>
      </c>
      <c r="C69" s="36">
        <f>'Таблица 785'!C117</f>
        <v>1</v>
      </c>
    </row>
    <row r="70" spans="1:3" ht="47.25" x14ac:dyDescent="0.25">
      <c r="A70" s="32" t="s">
        <v>313</v>
      </c>
      <c r="B70" s="15" t="s">
        <v>35</v>
      </c>
      <c r="C70" s="36">
        <v>1</v>
      </c>
    </row>
    <row r="71" spans="1:3" ht="78.75" x14ac:dyDescent="0.25">
      <c r="A71" s="32" t="s">
        <v>314</v>
      </c>
      <c r="B71" s="15" t="s">
        <v>36</v>
      </c>
      <c r="C71" s="36">
        <v>1</v>
      </c>
    </row>
    <row r="72" spans="1:3" ht="126" x14ac:dyDescent="0.25">
      <c r="A72" s="32" t="s">
        <v>315</v>
      </c>
      <c r="B72" s="15" t="s">
        <v>37</v>
      </c>
      <c r="C72" s="36">
        <f>'Таблица 785'!C113</f>
        <v>0</v>
      </c>
    </row>
    <row r="73" spans="1:3" ht="47.25" x14ac:dyDescent="0.25">
      <c r="A73" s="32" t="s">
        <v>316</v>
      </c>
      <c r="B73" s="15" t="s">
        <v>38</v>
      </c>
      <c r="C73" s="36">
        <f>'Таблица 785'!C114</f>
        <v>1</v>
      </c>
    </row>
    <row r="74" spans="1:3" x14ac:dyDescent="0.25">
      <c r="A74" s="32" t="s">
        <v>317</v>
      </c>
      <c r="B74" s="15" t="s">
        <v>39</v>
      </c>
      <c r="C74" s="36">
        <v>1</v>
      </c>
    </row>
    <row r="75" spans="1:3" ht="94.5" x14ac:dyDescent="0.25">
      <c r="A75" s="32" t="s">
        <v>318</v>
      </c>
      <c r="B75" s="55" t="s">
        <v>45</v>
      </c>
      <c r="C75" s="36">
        <v>1</v>
      </c>
    </row>
    <row r="76" spans="1:3" x14ac:dyDescent="0.25">
      <c r="A76" s="32" t="s">
        <v>321</v>
      </c>
      <c r="B76" s="13" t="s">
        <v>131</v>
      </c>
      <c r="C76" s="57"/>
    </row>
    <row r="77" spans="1:3" ht="31.5" x14ac:dyDescent="0.25">
      <c r="A77" s="32" t="s">
        <v>322</v>
      </c>
      <c r="B77" s="15" t="s">
        <v>40</v>
      </c>
      <c r="C77" s="36">
        <f>'Таблица 785'!C33</f>
        <v>1</v>
      </c>
    </row>
    <row r="78" spans="1:3" ht="47.25" x14ac:dyDescent="0.25">
      <c r="A78" s="32" t="s">
        <v>323</v>
      </c>
      <c r="B78" s="15" t="s">
        <v>41</v>
      </c>
      <c r="C78" s="36">
        <f>'Таблица 785'!C34</f>
        <v>1</v>
      </c>
    </row>
    <row r="79" spans="1:3" ht="31.5" x14ac:dyDescent="0.25">
      <c r="A79" s="32" t="s">
        <v>324</v>
      </c>
      <c r="B79" s="15" t="s">
        <v>42</v>
      </c>
      <c r="C79" s="36">
        <f>'Таблица 785'!C35</f>
        <v>0</v>
      </c>
    </row>
    <row r="80" spans="1:3" ht="110.25" x14ac:dyDescent="0.25">
      <c r="A80" s="32" t="s">
        <v>325</v>
      </c>
      <c r="B80" s="15" t="s">
        <v>135</v>
      </c>
      <c r="C80" s="36">
        <v>1</v>
      </c>
    </row>
    <row r="81" spans="1:3" ht="126" x14ac:dyDescent="0.25">
      <c r="A81" s="32" t="s">
        <v>350</v>
      </c>
      <c r="B81" s="15" t="s">
        <v>358</v>
      </c>
      <c r="C81" s="36">
        <f>'Таблица 785'!C37</f>
        <v>1</v>
      </c>
    </row>
    <row r="82" spans="1:3" x14ac:dyDescent="0.25">
      <c r="A82" s="32"/>
      <c r="B82" s="1" t="s">
        <v>62</v>
      </c>
      <c r="C82" s="36">
        <f>'Таблица 785'!C38</f>
        <v>1</v>
      </c>
    </row>
    <row r="83" spans="1:3" ht="47.25" x14ac:dyDescent="0.25">
      <c r="A83" s="32"/>
      <c r="B83" s="1" t="s">
        <v>63</v>
      </c>
      <c r="C83" s="36">
        <f>'Таблица 785'!C39</f>
        <v>1</v>
      </c>
    </row>
    <row r="84" spans="1:3" ht="47.25" x14ac:dyDescent="0.25">
      <c r="A84" s="32"/>
      <c r="B84" s="1" t="s">
        <v>123</v>
      </c>
      <c r="C84" s="36">
        <f>'Таблица 785'!C40</f>
        <v>1</v>
      </c>
    </row>
    <row r="85" spans="1:3" ht="94.5" x14ac:dyDescent="0.25">
      <c r="A85" s="32"/>
      <c r="B85" s="1" t="s">
        <v>124</v>
      </c>
      <c r="C85" s="36">
        <f>'Таблица 785'!C41</f>
        <v>1</v>
      </c>
    </row>
    <row r="86" spans="1:3" ht="31.5" x14ac:dyDescent="0.25">
      <c r="A86" s="32"/>
      <c r="B86" s="1" t="s">
        <v>64</v>
      </c>
      <c r="C86" s="36">
        <f>'Таблица 785'!C42</f>
        <v>1</v>
      </c>
    </row>
    <row r="87" spans="1:3" ht="31.5" x14ac:dyDescent="0.25">
      <c r="A87" s="32"/>
      <c r="B87" s="1" t="s">
        <v>61</v>
      </c>
      <c r="C87" s="36">
        <f>'Таблица 785'!C43</f>
        <v>1</v>
      </c>
    </row>
    <row r="88" spans="1:3" x14ac:dyDescent="0.25">
      <c r="A88" s="32"/>
      <c r="B88" s="1" t="s">
        <v>126</v>
      </c>
      <c r="C88" s="36">
        <f>'Таблица 785'!C44</f>
        <v>0</v>
      </c>
    </row>
    <row r="89" spans="1:3" x14ac:dyDescent="0.25">
      <c r="A89" s="32" t="s">
        <v>351</v>
      </c>
      <c r="B89" s="15" t="s">
        <v>43</v>
      </c>
      <c r="C89" s="36">
        <f>'Таблица 785'!C45</f>
        <v>1</v>
      </c>
    </row>
    <row r="90" spans="1:3" ht="94.5" x14ac:dyDescent="0.25">
      <c r="A90" s="32" t="s">
        <v>352</v>
      </c>
      <c r="B90" s="15" t="s">
        <v>134</v>
      </c>
      <c r="C90" s="36">
        <f>'Таблица 785'!C46</f>
        <v>0</v>
      </c>
    </row>
    <row r="91" spans="1:3" ht="31.5" x14ac:dyDescent="0.25">
      <c r="A91" s="32"/>
      <c r="B91" s="5" t="s">
        <v>119</v>
      </c>
      <c r="C91" s="36">
        <f>'Таблица 785'!C47</f>
        <v>0</v>
      </c>
    </row>
    <row r="92" spans="1:3" ht="47.25" x14ac:dyDescent="0.25">
      <c r="A92" s="32"/>
      <c r="B92" s="5" t="s">
        <v>65</v>
      </c>
      <c r="C92" s="36">
        <f>'Таблица 785'!C48</f>
        <v>0</v>
      </c>
    </row>
    <row r="93" spans="1:3" ht="63" x14ac:dyDescent="0.25">
      <c r="A93" s="32" t="s">
        <v>353</v>
      </c>
      <c r="B93" s="15" t="s">
        <v>44</v>
      </c>
      <c r="C93" s="36">
        <f>'Таблица 785'!C49</f>
        <v>1</v>
      </c>
    </row>
    <row r="94" spans="1:3" ht="63" x14ac:dyDescent="0.25">
      <c r="A94" s="32" t="s">
        <v>359</v>
      </c>
      <c r="B94" s="15" t="s">
        <v>67</v>
      </c>
      <c r="C94" s="36">
        <f>'Таблица 785'!C50</f>
        <v>1</v>
      </c>
    </row>
    <row r="95" spans="1:3" x14ac:dyDescent="0.25">
      <c r="A95" s="32" t="s">
        <v>326</v>
      </c>
      <c r="B95" s="13" t="s">
        <v>145</v>
      </c>
      <c r="C95" s="57"/>
    </row>
    <row r="96" spans="1:3" s="16" customFormat="1" ht="157.5" x14ac:dyDescent="0.25">
      <c r="A96" s="33" t="s">
        <v>327</v>
      </c>
      <c r="B96" s="1" t="s">
        <v>144</v>
      </c>
      <c r="C96" s="36">
        <v>1</v>
      </c>
    </row>
    <row r="97" spans="1:3" s="16" customFormat="1" ht="31.5" x14ac:dyDescent="0.25">
      <c r="A97" s="33" t="s">
        <v>328</v>
      </c>
      <c r="B97" s="1" t="s">
        <v>141</v>
      </c>
      <c r="C97" s="36">
        <v>1</v>
      </c>
    </row>
    <row r="98" spans="1:3" s="16" customFormat="1" ht="47.25" x14ac:dyDescent="0.25">
      <c r="A98" s="33" t="s">
        <v>329</v>
      </c>
      <c r="B98" s="1" t="s">
        <v>142</v>
      </c>
      <c r="C98" s="36">
        <v>0</v>
      </c>
    </row>
    <row r="99" spans="1:3" s="16" customFormat="1" ht="63" x14ac:dyDescent="0.25">
      <c r="A99" s="33" t="s">
        <v>354</v>
      </c>
      <c r="B99" s="1" t="s">
        <v>143</v>
      </c>
      <c r="C99" s="36">
        <v>1</v>
      </c>
    </row>
    <row r="100" spans="1:3" ht="47.25" x14ac:dyDescent="0.25">
      <c r="A100" s="33" t="s">
        <v>355</v>
      </c>
      <c r="B100" s="1" t="s">
        <v>140</v>
      </c>
      <c r="C100" s="36">
        <v>1</v>
      </c>
    </row>
    <row r="101" spans="1:3" x14ac:dyDescent="0.25">
      <c r="A101" s="32"/>
      <c r="B101" s="14" t="s">
        <v>46</v>
      </c>
      <c r="C101" s="58">
        <f t="shared" ref="C101" si="0">SUM(C6:C100)</f>
        <v>66</v>
      </c>
    </row>
    <row r="102" spans="1:3" ht="31.5" x14ac:dyDescent="0.25">
      <c r="A102" s="32"/>
      <c r="B102" s="15" t="s">
        <v>47</v>
      </c>
      <c r="C102" s="59">
        <v>85</v>
      </c>
    </row>
    <row r="103" spans="1:3" ht="31.5" x14ac:dyDescent="0.25">
      <c r="A103" s="32"/>
      <c r="B103" s="15" t="s">
        <v>6</v>
      </c>
      <c r="C103" s="37">
        <f t="shared" ref="C103" si="1">C101/C102</f>
        <v>0.77647058823529413</v>
      </c>
    </row>
  </sheetData>
  <mergeCells count="1">
    <mergeCell ref="A1:C1"/>
  </mergeCells>
  <pageMargins left="0" right="0" top="0" bottom="0" header="0.31496062992125984" footer="0.31496062992125984"/>
  <pageSetup paperSize="9" orientation="portrait" r:id="rId1"/>
  <ignoredErrors>
    <ignoredError sqref="A3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zoomScaleNormal="100" workbookViewId="0">
      <selection activeCell="B3" sqref="B3"/>
    </sheetView>
  </sheetViews>
  <sheetFormatPr defaultRowHeight="15" x14ac:dyDescent="0.25"/>
  <cols>
    <col min="1" max="1" width="3" customWidth="1"/>
    <col min="2" max="2" width="70.7109375" customWidth="1"/>
    <col min="3" max="4" width="10.7109375" customWidth="1"/>
    <col min="5" max="5" width="54.85546875" customWidth="1"/>
    <col min="257" max="257" width="3" customWidth="1"/>
    <col min="258" max="258" width="75" customWidth="1"/>
    <col min="259" max="259" width="10.7109375" customWidth="1"/>
    <col min="260" max="260" width="2.7109375" customWidth="1"/>
    <col min="261" max="261" width="54.85546875" customWidth="1"/>
    <col min="513" max="513" width="3" customWidth="1"/>
    <col min="514" max="514" width="75" customWidth="1"/>
    <col min="515" max="515" width="10.7109375" customWidth="1"/>
    <col min="516" max="516" width="2.7109375" customWidth="1"/>
    <col min="517" max="517" width="54.85546875" customWidth="1"/>
    <col min="769" max="769" width="3" customWidth="1"/>
    <col min="770" max="770" width="75" customWidth="1"/>
    <col min="771" max="771" width="10.7109375" customWidth="1"/>
    <col min="772" max="772" width="2.7109375" customWidth="1"/>
    <col min="773" max="773" width="54.85546875" customWidth="1"/>
    <col min="1025" max="1025" width="3" customWidth="1"/>
    <col min="1026" max="1026" width="75" customWidth="1"/>
    <col min="1027" max="1027" width="10.7109375" customWidth="1"/>
    <col min="1028" max="1028" width="2.7109375" customWidth="1"/>
    <col min="1029" max="1029" width="54.85546875" customWidth="1"/>
    <col min="1281" max="1281" width="3" customWidth="1"/>
    <col min="1282" max="1282" width="75" customWidth="1"/>
    <col min="1283" max="1283" width="10.7109375" customWidth="1"/>
    <col min="1284" max="1284" width="2.7109375" customWidth="1"/>
    <col min="1285" max="1285" width="54.85546875" customWidth="1"/>
    <col min="1537" max="1537" width="3" customWidth="1"/>
    <col min="1538" max="1538" width="75" customWidth="1"/>
    <col min="1539" max="1539" width="10.7109375" customWidth="1"/>
    <col min="1540" max="1540" width="2.7109375" customWidth="1"/>
    <col min="1541" max="1541" width="54.85546875" customWidth="1"/>
    <col min="1793" max="1793" width="3" customWidth="1"/>
    <col min="1794" max="1794" width="75" customWidth="1"/>
    <col min="1795" max="1795" width="10.7109375" customWidth="1"/>
    <col min="1796" max="1796" width="2.7109375" customWidth="1"/>
    <col min="1797" max="1797" width="54.85546875" customWidth="1"/>
    <col min="2049" max="2049" width="3" customWidth="1"/>
    <col min="2050" max="2050" width="75" customWidth="1"/>
    <col min="2051" max="2051" width="10.7109375" customWidth="1"/>
    <col min="2052" max="2052" width="2.7109375" customWidth="1"/>
    <col min="2053" max="2053" width="54.85546875" customWidth="1"/>
    <col min="2305" max="2305" width="3" customWidth="1"/>
    <col min="2306" max="2306" width="75" customWidth="1"/>
    <col min="2307" max="2307" width="10.7109375" customWidth="1"/>
    <col min="2308" max="2308" width="2.7109375" customWidth="1"/>
    <col min="2309" max="2309" width="54.85546875" customWidth="1"/>
    <col min="2561" max="2561" width="3" customWidth="1"/>
    <col min="2562" max="2562" width="75" customWidth="1"/>
    <col min="2563" max="2563" width="10.7109375" customWidth="1"/>
    <col min="2564" max="2564" width="2.7109375" customWidth="1"/>
    <col min="2565" max="2565" width="54.85546875" customWidth="1"/>
    <col min="2817" max="2817" width="3" customWidth="1"/>
    <col min="2818" max="2818" width="75" customWidth="1"/>
    <col min="2819" max="2819" width="10.7109375" customWidth="1"/>
    <col min="2820" max="2820" width="2.7109375" customWidth="1"/>
    <col min="2821" max="2821" width="54.85546875" customWidth="1"/>
    <col min="3073" max="3073" width="3" customWidth="1"/>
    <col min="3074" max="3074" width="75" customWidth="1"/>
    <col min="3075" max="3075" width="10.7109375" customWidth="1"/>
    <col min="3076" max="3076" width="2.7109375" customWidth="1"/>
    <col min="3077" max="3077" width="54.85546875" customWidth="1"/>
    <col min="3329" max="3329" width="3" customWidth="1"/>
    <col min="3330" max="3330" width="75" customWidth="1"/>
    <col min="3331" max="3331" width="10.7109375" customWidth="1"/>
    <col min="3332" max="3332" width="2.7109375" customWidth="1"/>
    <col min="3333" max="3333" width="54.85546875" customWidth="1"/>
    <col min="3585" max="3585" width="3" customWidth="1"/>
    <col min="3586" max="3586" width="75" customWidth="1"/>
    <col min="3587" max="3587" width="10.7109375" customWidth="1"/>
    <col min="3588" max="3588" width="2.7109375" customWidth="1"/>
    <col min="3589" max="3589" width="54.85546875" customWidth="1"/>
    <col min="3841" max="3841" width="3" customWidth="1"/>
    <col min="3842" max="3842" width="75" customWidth="1"/>
    <col min="3843" max="3843" width="10.7109375" customWidth="1"/>
    <col min="3844" max="3844" width="2.7109375" customWidth="1"/>
    <col min="3845" max="3845" width="54.85546875" customWidth="1"/>
    <col min="4097" max="4097" width="3" customWidth="1"/>
    <col min="4098" max="4098" width="75" customWidth="1"/>
    <col min="4099" max="4099" width="10.7109375" customWidth="1"/>
    <col min="4100" max="4100" width="2.7109375" customWidth="1"/>
    <col min="4101" max="4101" width="54.85546875" customWidth="1"/>
    <col min="4353" max="4353" width="3" customWidth="1"/>
    <col min="4354" max="4354" width="75" customWidth="1"/>
    <col min="4355" max="4355" width="10.7109375" customWidth="1"/>
    <col min="4356" max="4356" width="2.7109375" customWidth="1"/>
    <col min="4357" max="4357" width="54.85546875" customWidth="1"/>
    <col min="4609" max="4609" width="3" customWidth="1"/>
    <col min="4610" max="4610" width="75" customWidth="1"/>
    <col min="4611" max="4611" width="10.7109375" customWidth="1"/>
    <col min="4612" max="4612" width="2.7109375" customWidth="1"/>
    <col min="4613" max="4613" width="54.85546875" customWidth="1"/>
    <col min="4865" max="4865" width="3" customWidth="1"/>
    <col min="4866" max="4866" width="75" customWidth="1"/>
    <col min="4867" max="4867" width="10.7109375" customWidth="1"/>
    <col min="4868" max="4868" width="2.7109375" customWidth="1"/>
    <col min="4869" max="4869" width="54.85546875" customWidth="1"/>
    <col min="5121" max="5121" width="3" customWidth="1"/>
    <col min="5122" max="5122" width="75" customWidth="1"/>
    <col min="5123" max="5123" width="10.7109375" customWidth="1"/>
    <col min="5124" max="5124" width="2.7109375" customWidth="1"/>
    <col min="5125" max="5125" width="54.85546875" customWidth="1"/>
    <col min="5377" max="5377" width="3" customWidth="1"/>
    <col min="5378" max="5378" width="75" customWidth="1"/>
    <col min="5379" max="5379" width="10.7109375" customWidth="1"/>
    <col min="5380" max="5380" width="2.7109375" customWidth="1"/>
    <col min="5381" max="5381" width="54.85546875" customWidth="1"/>
    <col min="5633" max="5633" width="3" customWidth="1"/>
    <col min="5634" max="5634" width="75" customWidth="1"/>
    <col min="5635" max="5635" width="10.7109375" customWidth="1"/>
    <col min="5636" max="5636" width="2.7109375" customWidth="1"/>
    <col min="5637" max="5637" width="54.85546875" customWidth="1"/>
    <col min="5889" max="5889" width="3" customWidth="1"/>
    <col min="5890" max="5890" width="75" customWidth="1"/>
    <col min="5891" max="5891" width="10.7109375" customWidth="1"/>
    <col min="5892" max="5892" width="2.7109375" customWidth="1"/>
    <col min="5893" max="5893" width="54.85546875" customWidth="1"/>
    <col min="6145" max="6145" width="3" customWidth="1"/>
    <col min="6146" max="6146" width="75" customWidth="1"/>
    <col min="6147" max="6147" width="10.7109375" customWidth="1"/>
    <col min="6148" max="6148" width="2.7109375" customWidth="1"/>
    <col min="6149" max="6149" width="54.85546875" customWidth="1"/>
    <col min="6401" max="6401" width="3" customWidth="1"/>
    <col min="6402" max="6402" width="75" customWidth="1"/>
    <col min="6403" max="6403" width="10.7109375" customWidth="1"/>
    <col min="6404" max="6404" width="2.7109375" customWidth="1"/>
    <col min="6405" max="6405" width="54.85546875" customWidth="1"/>
    <col min="6657" max="6657" width="3" customWidth="1"/>
    <col min="6658" max="6658" width="75" customWidth="1"/>
    <col min="6659" max="6659" width="10.7109375" customWidth="1"/>
    <col min="6660" max="6660" width="2.7109375" customWidth="1"/>
    <col min="6661" max="6661" width="54.85546875" customWidth="1"/>
    <col min="6913" max="6913" width="3" customWidth="1"/>
    <col min="6914" max="6914" width="75" customWidth="1"/>
    <col min="6915" max="6915" width="10.7109375" customWidth="1"/>
    <col min="6916" max="6916" width="2.7109375" customWidth="1"/>
    <col min="6917" max="6917" width="54.85546875" customWidth="1"/>
    <col min="7169" max="7169" width="3" customWidth="1"/>
    <col min="7170" max="7170" width="75" customWidth="1"/>
    <col min="7171" max="7171" width="10.7109375" customWidth="1"/>
    <col min="7172" max="7172" width="2.7109375" customWidth="1"/>
    <col min="7173" max="7173" width="54.85546875" customWidth="1"/>
    <col min="7425" max="7425" width="3" customWidth="1"/>
    <col min="7426" max="7426" width="75" customWidth="1"/>
    <col min="7427" max="7427" width="10.7109375" customWidth="1"/>
    <col min="7428" max="7428" width="2.7109375" customWidth="1"/>
    <col min="7429" max="7429" width="54.85546875" customWidth="1"/>
    <col min="7681" max="7681" width="3" customWidth="1"/>
    <col min="7682" max="7682" width="75" customWidth="1"/>
    <col min="7683" max="7683" width="10.7109375" customWidth="1"/>
    <col min="7684" max="7684" width="2.7109375" customWidth="1"/>
    <col min="7685" max="7685" width="54.85546875" customWidth="1"/>
    <col min="7937" max="7937" width="3" customWidth="1"/>
    <col min="7938" max="7938" width="75" customWidth="1"/>
    <col min="7939" max="7939" width="10.7109375" customWidth="1"/>
    <col min="7940" max="7940" width="2.7109375" customWidth="1"/>
    <col min="7941" max="7941" width="54.85546875" customWidth="1"/>
    <col min="8193" max="8193" width="3" customWidth="1"/>
    <col min="8194" max="8194" width="75" customWidth="1"/>
    <col min="8195" max="8195" width="10.7109375" customWidth="1"/>
    <col min="8196" max="8196" width="2.7109375" customWidth="1"/>
    <col min="8197" max="8197" width="54.85546875" customWidth="1"/>
    <col min="8449" max="8449" width="3" customWidth="1"/>
    <col min="8450" max="8450" width="75" customWidth="1"/>
    <col min="8451" max="8451" width="10.7109375" customWidth="1"/>
    <col min="8452" max="8452" width="2.7109375" customWidth="1"/>
    <col min="8453" max="8453" width="54.85546875" customWidth="1"/>
    <col min="8705" max="8705" width="3" customWidth="1"/>
    <col min="8706" max="8706" width="75" customWidth="1"/>
    <col min="8707" max="8707" width="10.7109375" customWidth="1"/>
    <col min="8708" max="8708" width="2.7109375" customWidth="1"/>
    <col min="8709" max="8709" width="54.85546875" customWidth="1"/>
    <col min="8961" max="8961" width="3" customWidth="1"/>
    <col min="8962" max="8962" width="75" customWidth="1"/>
    <col min="8963" max="8963" width="10.7109375" customWidth="1"/>
    <col min="8964" max="8964" width="2.7109375" customWidth="1"/>
    <col min="8965" max="8965" width="54.85546875" customWidth="1"/>
    <col min="9217" max="9217" width="3" customWidth="1"/>
    <col min="9218" max="9218" width="75" customWidth="1"/>
    <col min="9219" max="9219" width="10.7109375" customWidth="1"/>
    <col min="9220" max="9220" width="2.7109375" customWidth="1"/>
    <col min="9221" max="9221" width="54.85546875" customWidth="1"/>
    <col min="9473" max="9473" width="3" customWidth="1"/>
    <col min="9474" max="9474" width="75" customWidth="1"/>
    <col min="9475" max="9475" width="10.7109375" customWidth="1"/>
    <col min="9476" max="9476" width="2.7109375" customWidth="1"/>
    <col min="9477" max="9477" width="54.85546875" customWidth="1"/>
    <col min="9729" max="9729" width="3" customWidth="1"/>
    <col min="9730" max="9730" width="75" customWidth="1"/>
    <col min="9731" max="9731" width="10.7109375" customWidth="1"/>
    <col min="9732" max="9732" width="2.7109375" customWidth="1"/>
    <col min="9733" max="9733" width="54.85546875" customWidth="1"/>
    <col min="9985" max="9985" width="3" customWidth="1"/>
    <col min="9986" max="9986" width="75" customWidth="1"/>
    <col min="9987" max="9987" width="10.7109375" customWidth="1"/>
    <col min="9988" max="9988" width="2.7109375" customWidth="1"/>
    <col min="9989" max="9989" width="54.85546875" customWidth="1"/>
    <col min="10241" max="10241" width="3" customWidth="1"/>
    <col min="10242" max="10242" width="75" customWidth="1"/>
    <col min="10243" max="10243" width="10.7109375" customWidth="1"/>
    <col min="10244" max="10244" width="2.7109375" customWidth="1"/>
    <col min="10245" max="10245" width="54.85546875" customWidth="1"/>
    <col min="10497" max="10497" width="3" customWidth="1"/>
    <col min="10498" max="10498" width="75" customWidth="1"/>
    <col min="10499" max="10499" width="10.7109375" customWidth="1"/>
    <col min="10500" max="10500" width="2.7109375" customWidth="1"/>
    <col min="10501" max="10501" width="54.85546875" customWidth="1"/>
    <col min="10753" max="10753" width="3" customWidth="1"/>
    <col min="10754" max="10754" width="75" customWidth="1"/>
    <col min="10755" max="10755" width="10.7109375" customWidth="1"/>
    <col min="10756" max="10756" width="2.7109375" customWidth="1"/>
    <col min="10757" max="10757" width="54.85546875" customWidth="1"/>
    <col min="11009" max="11009" width="3" customWidth="1"/>
    <col min="11010" max="11010" width="75" customWidth="1"/>
    <col min="11011" max="11011" width="10.7109375" customWidth="1"/>
    <col min="11012" max="11012" width="2.7109375" customWidth="1"/>
    <col min="11013" max="11013" width="54.85546875" customWidth="1"/>
    <col min="11265" max="11265" width="3" customWidth="1"/>
    <col min="11266" max="11266" width="75" customWidth="1"/>
    <col min="11267" max="11267" width="10.7109375" customWidth="1"/>
    <col min="11268" max="11268" width="2.7109375" customWidth="1"/>
    <col min="11269" max="11269" width="54.85546875" customWidth="1"/>
    <col min="11521" max="11521" width="3" customWidth="1"/>
    <col min="11522" max="11522" width="75" customWidth="1"/>
    <col min="11523" max="11523" width="10.7109375" customWidth="1"/>
    <col min="11524" max="11524" width="2.7109375" customWidth="1"/>
    <col min="11525" max="11525" width="54.85546875" customWidth="1"/>
    <col min="11777" max="11777" width="3" customWidth="1"/>
    <col min="11778" max="11778" width="75" customWidth="1"/>
    <col min="11779" max="11779" width="10.7109375" customWidth="1"/>
    <col min="11780" max="11780" width="2.7109375" customWidth="1"/>
    <col min="11781" max="11781" width="54.85546875" customWidth="1"/>
    <col min="12033" max="12033" width="3" customWidth="1"/>
    <col min="12034" max="12034" width="75" customWidth="1"/>
    <col min="12035" max="12035" width="10.7109375" customWidth="1"/>
    <col min="12036" max="12036" width="2.7109375" customWidth="1"/>
    <col min="12037" max="12037" width="54.85546875" customWidth="1"/>
    <col min="12289" max="12289" width="3" customWidth="1"/>
    <col min="12290" max="12290" width="75" customWidth="1"/>
    <col min="12291" max="12291" width="10.7109375" customWidth="1"/>
    <col min="12292" max="12292" width="2.7109375" customWidth="1"/>
    <col min="12293" max="12293" width="54.85546875" customWidth="1"/>
    <col min="12545" max="12545" width="3" customWidth="1"/>
    <col min="12546" max="12546" width="75" customWidth="1"/>
    <col min="12547" max="12547" width="10.7109375" customWidth="1"/>
    <col min="12548" max="12548" width="2.7109375" customWidth="1"/>
    <col min="12549" max="12549" width="54.85546875" customWidth="1"/>
    <col min="12801" max="12801" width="3" customWidth="1"/>
    <col min="12802" max="12802" width="75" customWidth="1"/>
    <col min="12803" max="12803" width="10.7109375" customWidth="1"/>
    <col min="12804" max="12804" width="2.7109375" customWidth="1"/>
    <col min="12805" max="12805" width="54.85546875" customWidth="1"/>
    <col min="13057" max="13057" width="3" customWidth="1"/>
    <col min="13058" max="13058" width="75" customWidth="1"/>
    <col min="13059" max="13059" width="10.7109375" customWidth="1"/>
    <col min="13060" max="13060" width="2.7109375" customWidth="1"/>
    <col min="13061" max="13061" width="54.85546875" customWidth="1"/>
    <col min="13313" max="13313" width="3" customWidth="1"/>
    <col min="13314" max="13314" width="75" customWidth="1"/>
    <col min="13315" max="13315" width="10.7109375" customWidth="1"/>
    <col min="13316" max="13316" width="2.7109375" customWidth="1"/>
    <col min="13317" max="13317" width="54.85546875" customWidth="1"/>
    <col min="13569" max="13569" width="3" customWidth="1"/>
    <col min="13570" max="13570" width="75" customWidth="1"/>
    <col min="13571" max="13571" width="10.7109375" customWidth="1"/>
    <col min="13572" max="13572" width="2.7109375" customWidth="1"/>
    <col min="13573" max="13573" width="54.85546875" customWidth="1"/>
    <col min="13825" max="13825" width="3" customWidth="1"/>
    <col min="13826" max="13826" width="75" customWidth="1"/>
    <col min="13827" max="13827" width="10.7109375" customWidth="1"/>
    <col min="13828" max="13828" width="2.7109375" customWidth="1"/>
    <col min="13829" max="13829" width="54.85546875" customWidth="1"/>
    <col min="14081" max="14081" width="3" customWidth="1"/>
    <col min="14082" max="14082" width="75" customWidth="1"/>
    <col min="14083" max="14083" width="10.7109375" customWidth="1"/>
    <col min="14084" max="14084" width="2.7109375" customWidth="1"/>
    <col min="14085" max="14085" width="54.85546875" customWidth="1"/>
    <col min="14337" max="14337" width="3" customWidth="1"/>
    <col min="14338" max="14338" width="75" customWidth="1"/>
    <col min="14339" max="14339" width="10.7109375" customWidth="1"/>
    <col min="14340" max="14340" width="2.7109375" customWidth="1"/>
    <col min="14341" max="14341" width="54.85546875" customWidth="1"/>
    <col min="14593" max="14593" width="3" customWidth="1"/>
    <col min="14594" max="14594" width="75" customWidth="1"/>
    <col min="14595" max="14595" width="10.7109375" customWidth="1"/>
    <col min="14596" max="14596" width="2.7109375" customWidth="1"/>
    <col min="14597" max="14597" width="54.85546875" customWidth="1"/>
    <col min="14849" max="14849" width="3" customWidth="1"/>
    <col min="14850" max="14850" width="75" customWidth="1"/>
    <col min="14851" max="14851" width="10.7109375" customWidth="1"/>
    <col min="14852" max="14852" width="2.7109375" customWidth="1"/>
    <col min="14853" max="14853" width="54.85546875" customWidth="1"/>
    <col min="15105" max="15105" width="3" customWidth="1"/>
    <col min="15106" max="15106" width="75" customWidth="1"/>
    <col min="15107" max="15107" width="10.7109375" customWidth="1"/>
    <col min="15108" max="15108" width="2.7109375" customWidth="1"/>
    <col min="15109" max="15109" width="54.85546875" customWidth="1"/>
    <col min="15361" max="15361" width="3" customWidth="1"/>
    <col min="15362" max="15362" width="75" customWidth="1"/>
    <col min="15363" max="15363" width="10.7109375" customWidth="1"/>
    <col min="15364" max="15364" width="2.7109375" customWidth="1"/>
    <col min="15365" max="15365" width="54.85546875" customWidth="1"/>
    <col min="15617" max="15617" width="3" customWidth="1"/>
    <col min="15618" max="15618" width="75" customWidth="1"/>
    <col min="15619" max="15619" width="10.7109375" customWidth="1"/>
    <col min="15620" max="15620" width="2.7109375" customWidth="1"/>
    <col min="15621" max="15621" width="54.85546875" customWidth="1"/>
    <col min="15873" max="15873" width="3" customWidth="1"/>
    <col min="15874" max="15874" width="75" customWidth="1"/>
    <col min="15875" max="15875" width="10.7109375" customWidth="1"/>
    <col min="15876" max="15876" width="2.7109375" customWidth="1"/>
    <col min="15877" max="15877" width="54.85546875" customWidth="1"/>
    <col min="16129" max="16129" width="3" customWidth="1"/>
    <col min="16130" max="16130" width="75" customWidth="1"/>
    <col min="16131" max="16131" width="10.7109375" customWidth="1"/>
    <col min="16132" max="16132" width="2.7109375" customWidth="1"/>
    <col min="16133" max="16133" width="54.85546875" customWidth="1"/>
  </cols>
  <sheetData>
    <row r="1" spans="1:4" ht="56.25" x14ac:dyDescent="0.3">
      <c r="B1" s="62" t="s">
        <v>511</v>
      </c>
      <c r="C1" s="63"/>
    </row>
    <row r="2" spans="1:4" ht="12.75" customHeight="1" x14ac:dyDescent="0.3">
      <c r="B2" s="62"/>
      <c r="C2" s="63"/>
    </row>
    <row r="3" spans="1:4" ht="18.75" x14ac:dyDescent="0.3">
      <c r="A3" s="64"/>
      <c r="B3" s="65" t="s">
        <v>513</v>
      </c>
      <c r="C3" s="70">
        <v>39</v>
      </c>
      <c r="D3" s="64"/>
    </row>
    <row r="4" spans="1:4" ht="45" x14ac:dyDescent="0.25">
      <c r="A4" s="70">
        <v>1</v>
      </c>
      <c r="B4" s="66" t="s">
        <v>418</v>
      </c>
      <c r="C4" s="66"/>
      <c r="D4" s="64"/>
    </row>
    <row r="5" spans="1:4" x14ac:dyDescent="0.25">
      <c r="A5" s="70" t="s">
        <v>210</v>
      </c>
      <c r="B5" s="67" t="s">
        <v>216</v>
      </c>
      <c r="C5" s="68">
        <v>37</v>
      </c>
      <c r="D5" s="71">
        <f>C5/$C$3</f>
        <v>0.94871794871794868</v>
      </c>
    </row>
    <row r="6" spans="1:4" ht="15" customHeight="1" x14ac:dyDescent="0.25">
      <c r="A6" s="70" t="s">
        <v>210</v>
      </c>
      <c r="B6" s="67" t="s">
        <v>215</v>
      </c>
      <c r="C6" s="68">
        <v>2</v>
      </c>
      <c r="D6" s="71">
        <f>C6/$C$3</f>
        <v>5.128205128205128E-2</v>
      </c>
    </row>
    <row r="7" spans="1:4" ht="30" x14ac:dyDescent="0.25">
      <c r="A7" s="70">
        <v>2</v>
      </c>
      <c r="B7" s="66" t="s">
        <v>419</v>
      </c>
      <c r="C7" s="66" t="s">
        <v>210</v>
      </c>
      <c r="D7" s="71"/>
    </row>
    <row r="8" spans="1:4" ht="15" customHeight="1" x14ac:dyDescent="0.25">
      <c r="A8" s="70" t="s">
        <v>210</v>
      </c>
      <c r="B8" s="67" t="s">
        <v>216</v>
      </c>
      <c r="C8" s="68">
        <v>37</v>
      </c>
      <c r="D8" s="71">
        <f>C8/$C$3</f>
        <v>0.94871794871794868</v>
      </c>
    </row>
    <row r="9" spans="1:4" ht="15" customHeight="1" x14ac:dyDescent="0.25">
      <c r="A9" s="70" t="s">
        <v>210</v>
      </c>
      <c r="B9" s="67" t="s">
        <v>215</v>
      </c>
      <c r="C9" s="68">
        <v>2</v>
      </c>
      <c r="D9" s="71">
        <f>C9/$C$3</f>
        <v>5.128205128205128E-2</v>
      </c>
    </row>
    <row r="10" spans="1:4" ht="30" x14ac:dyDescent="0.25">
      <c r="A10" s="70">
        <v>3</v>
      </c>
      <c r="B10" s="66" t="s">
        <v>438</v>
      </c>
      <c r="C10" s="66" t="s">
        <v>210</v>
      </c>
      <c r="D10" s="71"/>
    </row>
    <row r="11" spans="1:4" ht="15" customHeight="1" x14ac:dyDescent="0.25">
      <c r="A11" s="70" t="s">
        <v>210</v>
      </c>
      <c r="B11" s="67" t="s">
        <v>379</v>
      </c>
      <c r="C11" s="68">
        <v>29</v>
      </c>
      <c r="D11" s="71">
        <f>C11/$C$3</f>
        <v>0.74358974358974361</v>
      </c>
    </row>
    <row r="12" spans="1:4" ht="15" customHeight="1" x14ac:dyDescent="0.25">
      <c r="A12" s="70" t="s">
        <v>210</v>
      </c>
      <c r="B12" s="67" t="s">
        <v>420</v>
      </c>
      <c r="C12" s="68">
        <v>30</v>
      </c>
      <c r="D12" s="71">
        <f>C12/$C$3</f>
        <v>0.76923076923076927</v>
      </c>
    </row>
    <row r="13" spans="1:4" ht="15" customHeight="1" x14ac:dyDescent="0.25">
      <c r="A13" s="70" t="s">
        <v>210</v>
      </c>
      <c r="B13" s="67" t="s">
        <v>442</v>
      </c>
      <c r="C13" s="68">
        <v>21</v>
      </c>
      <c r="D13" s="71">
        <f>C13/$C$3</f>
        <v>0.53846153846153844</v>
      </c>
    </row>
    <row r="14" spans="1:4" ht="15" customHeight="1" x14ac:dyDescent="0.25">
      <c r="A14" s="70"/>
      <c r="B14" s="69" t="s">
        <v>514</v>
      </c>
      <c r="C14" s="68"/>
      <c r="D14" s="71"/>
    </row>
    <row r="15" spans="1:4" ht="15" customHeight="1" x14ac:dyDescent="0.25">
      <c r="A15" s="70"/>
      <c r="B15" s="69" t="s">
        <v>514</v>
      </c>
      <c r="C15" s="68"/>
      <c r="D15" s="71"/>
    </row>
    <row r="16" spans="1:4" ht="15" customHeight="1" x14ac:dyDescent="0.25">
      <c r="A16" s="70"/>
      <c r="B16" s="69" t="s">
        <v>515</v>
      </c>
      <c r="C16" s="68"/>
      <c r="D16" s="71"/>
    </row>
    <row r="17" spans="1:4" ht="15" customHeight="1" x14ac:dyDescent="0.25">
      <c r="A17" s="70"/>
      <c r="B17" s="69" t="s">
        <v>516</v>
      </c>
      <c r="C17" s="68"/>
      <c r="D17" s="71"/>
    </row>
    <row r="18" spans="1:4" ht="15" customHeight="1" x14ac:dyDescent="0.25">
      <c r="A18" s="70"/>
      <c r="B18" s="69" t="s">
        <v>517</v>
      </c>
      <c r="C18" s="68"/>
      <c r="D18" s="71"/>
    </row>
    <row r="19" spans="1:4" ht="15" customHeight="1" x14ac:dyDescent="0.25">
      <c r="A19" s="70"/>
      <c r="B19" s="69" t="s">
        <v>518</v>
      </c>
      <c r="C19" s="68"/>
      <c r="D19" s="71"/>
    </row>
    <row r="20" spans="1:4" ht="15" customHeight="1" x14ac:dyDescent="0.25">
      <c r="A20" s="70"/>
      <c r="B20" s="69" t="s">
        <v>519</v>
      </c>
      <c r="C20" s="68"/>
      <c r="D20" s="71"/>
    </row>
    <row r="21" spans="1:4" ht="15" customHeight="1" x14ac:dyDescent="0.25">
      <c r="A21" s="70"/>
      <c r="B21" s="69" t="s">
        <v>520</v>
      </c>
      <c r="C21" s="68"/>
      <c r="D21" s="71"/>
    </row>
    <row r="22" spans="1:4" ht="15" customHeight="1" x14ac:dyDescent="0.25">
      <c r="A22" s="70"/>
      <c r="B22" s="69" t="s">
        <v>521</v>
      </c>
      <c r="C22" s="68"/>
      <c r="D22" s="71"/>
    </row>
    <row r="23" spans="1:4" ht="15" customHeight="1" x14ac:dyDescent="0.25">
      <c r="A23" s="70"/>
      <c r="B23" s="69" t="s">
        <v>514</v>
      </c>
      <c r="C23" s="68"/>
      <c r="D23" s="71"/>
    </row>
    <row r="24" spans="1:4" ht="15" customHeight="1" x14ac:dyDescent="0.25">
      <c r="A24" s="70"/>
      <c r="B24" s="69" t="s">
        <v>214</v>
      </c>
      <c r="C24" s="68"/>
      <c r="D24" s="71"/>
    </row>
    <row r="25" spans="1:4" ht="15" customHeight="1" x14ac:dyDescent="0.25">
      <c r="A25" s="70"/>
      <c r="B25" s="69" t="s">
        <v>514</v>
      </c>
      <c r="C25" s="68"/>
      <c r="D25" s="71"/>
    </row>
    <row r="26" spans="1:4" ht="15" customHeight="1" x14ac:dyDescent="0.25">
      <c r="A26" s="70"/>
      <c r="B26" s="69" t="s">
        <v>514</v>
      </c>
      <c r="C26" s="68"/>
      <c r="D26" s="71"/>
    </row>
    <row r="27" spans="1:4" ht="15" customHeight="1" x14ac:dyDescent="0.25">
      <c r="A27" s="70"/>
      <c r="B27" s="69" t="s">
        <v>514</v>
      </c>
      <c r="C27" s="68"/>
      <c r="D27" s="71"/>
    </row>
    <row r="28" spans="1:4" ht="15" customHeight="1" x14ac:dyDescent="0.25">
      <c r="A28" s="70"/>
      <c r="B28" s="69" t="s">
        <v>522</v>
      </c>
      <c r="C28" s="68"/>
      <c r="D28" s="71"/>
    </row>
    <row r="29" spans="1:4" ht="15" customHeight="1" x14ac:dyDescent="0.25">
      <c r="A29" s="70"/>
      <c r="B29" s="69" t="s">
        <v>514</v>
      </c>
      <c r="C29" s="68"/>
      <c r="D29" s="71"/>
    </row>
    <row r="30" spans="1:4" ht="15" customHeight="1" x14ac:dyDescent="0.25">
      <c r="A30" s="70"/>
      <c r="B30" s="69" t="s">
        <v>523</v>
      </c>
      <c r="C30" s="68"/>
      <c r="D30" s="71"/>
    </row>
    <row r="31" spans="1:4" ht="15" customHeight="1" x14ac:dyDescent="0.25">
      <c r="A31" s="70"/>
      <c r="B31" s="69" t="s">
        <v>524</v>
      </c>
      <c r="C31" s="68"/>
      <c r="D31" s="71"/>
    </row>
    <row r="32" spans="1:4" ht="15" customHeight="1" x14ac:dyDescent="0.25">
      <c r="A32" s="70"/>
      <c r="B32" s="69" t="s">
        <v>514</v>
      </c>
      <c r="C32" s="68"/>
      <c r="D32" s="71"/>
    </row>
    <row r="33" spans="1:4" ht="15" customHeight="1" x14ac:dyDescent="0.25">
      <c r="A33" s="70"/>
      <c r="B33" s="69" t="s">
        <v>514</v>
      </c>
      <c r="C33" s="68"/>
      <c r="D33" s="71"/>
    </row>
    <row r="34" spans="1:4" ht="15" customHeight="1" x14ac:dyDescent="0.25">
      <c r="A34" s="70"/>
      <c r="B34" s="69" t="s">
        <v>514</v>
      </c>
      <c r="C34" s="68"/>
      <c r="D34" s="71"/>
    </row>
    <row r="35" spans="1:4" ht="60" x14ac:dyDescent="0.25">
      <c r="A35" s="70">
        <v>4</v>
      </c>
      <c r="B35" s="66" t="s">
        <v>380</v>
      </c>
      <c r="C35" s="66" t="s">
        <v>210</v>
      </c>
      <c r="D35" s="71"/>
    </row>
    <row r="36" spans="1:4" ht="15" customHeight="1" x14ac:dyDescent="0.25">
      <c r="A36" s="70" t="s">
        <v>210</v>
      </c>
      <c r="B36" s="67" t="s">
        <v>216</v>
      </c>
      <c r="C36" s="68">
        <v>30</v>
      </c>
      <c r="D36" s="71">
        <f>C36/$C$3</f>
        <v>0.76923076923076927</v>
      </c>
    </row>
    <row r="37" spans="1:4" ht="15" customHeight="1" x14ac:dyDescent="0.25">
      <c r="A37" s="70" t="s">
        <v>210</v>
      </c>
      <c r="B37" s="67" t="s">
        <v>215</v>
      </c>
      <c r="C37" s="68">
        <v>3</v>
      </c>
      <c r="D37" s="71">
        <f>C37/$C$3</f>
        <v>7.6923076923076927E-2</v>
      </c>
    </row>
    <row r="38" spans="1:4" ht="15" customHeight="1" x14ac:dyDescent="0.25">
      <c r="A38" s="70" t="s">
        <v>210</v>
      </c>
      <c r="B38" s="67" t="s">
        <v>211</v>
      </c>
      <c r="C38" s="68">
        <v>6</v>
      </c>
      <c r="D38" s="71">
        <f>C38/$C$3</f>
        <v>0.15384615384615385</v>
      </c>
    </row>
    <row r="39" spans="1:4" ht="60" x14ac:dyDescent="0.25">
      <c r="A39" s="70">
        <v>5</v>
      </c>
      <c r="B39" s="66" t="s">
        <v>439</v>
      </c>
      <c r="C39" s="66" t="s">
        <v>210</v>
      </c>
      <c r="D39" s="71"/>
    </row>
    <row r="40" spans="1:4" ht="15" customHeight="1" x14ac:dyDescent="0.25">
      <c r="A40" s="70" t="s">
        <v>210</v>
      </c>
      <c r="B40" s="67" t="s">
        <v>216</v>
      </c>
      <c r="C40" s="68">
        <v>39</v>
      </c>
      <c r="D40" s="71">
        <f>C40/$C$3</f>
        <v>1</v>
      </c>
    </row>
    <row r="41" spans="1:4" ht="45" x14ac:dyDescent="0.25">
      <c r="A41" s="70">
        <v>6</v>
      </c>
      <c r="B41" s="66" t="s">
        <v>512</v>
      </c>
      <c r="C41" s="66" t="s">
        <v>210</v>
      </c>
      <c r="D41" s="71"/>
    </row>
    <row r="42" spans="1:4" ht="15" customHeight="1" x14ac:dyDescent="0.25">
      <c r="A42" s="70" t="s">
        <v>210</v>
      </c>
      <c r="B42" s="67" t="s">
        <v>214</v>
      </c>
      <c r="C42" s="68">
        <v>21</v>
      </c>
      <c r="D42" s="71">
        <f>C42/$C$3</f>
        <v>0.53846153846153844</v>
      </c>
    </row>
    <row r="43" spans="1:4" ht="15" customHeight="1" x14ac:dyDescent="0.25">
      <c r="A43" s="70" t="s">
        <v>210</v>
      </c>
      <c r="B43" s="67" t="s">
        <v>379</v>
      </c>
      <c r="C43" s="68">
        <v>30</v>
      </c>
      <c r="D43" s="71">
        <f>C43/$C$3</f>
        <v>0.76923076923076927</v>
      </c>
    </row>
    <row r="44" spans="1:4" ht="15" customHeight="1" x14ac:dyDescent="0.25">
      <c r="A44" s="70" t="s">
        <v>210</v>
      </c>
      <c r="B44" s="67" t="s">
        <v>213</v>
      </c>
      <c r="C44" s="68">
        <v>27</v>
      </c>
      <c r="D44" s="71">
        <f>C44/$C$3</f>
        <v>0.69230769230769229</v>
      </c>
    </row>
    <row r="45" spans="1:4" ht="15" customHeight="1" x14ac:dyDescent="0.25">
      <c r="A45" s="70" t="s">
        <v>210</v>
      </c>
      <c r="B45" s="67" t="s">
        <v>212</v>
      </c>
      <c r="C45" s="68">
        <v>12</v>
      </c>
      <c r="D45" s="71">
        <f>C45/$C$3</f>
        <v>0.30769230769230771</v>
      </c>
    </row>
    <row r="46" spans="1:4" ht="45" x14ac:dyDescent="0.25">
      <c r="A46" s="70">
        <v>7</v>
      </c>
      <c r="B46" s="66" t="s">
        <v>443</v>
      </c>
      <c r="C46" s="66" t="s">
        <v>210</v>
      </c>
      <c r="D46" s="71"/>
    </row>
    <row r="47" spans="1:4" ht="15" customHeight="1" x14ac:dyDescent="0.25">
      <c r="A47" s="70" t="s">
        <v>210</v>
      </c>
      <c r="B47" s="67" t="s">
        <v>216</v>
      </c>
      <c r="C47" s="68">
        <v>38</v>
      </c>
      <c r="D47" s="71">
        <f>C47/$C$3</f>
        <v>0.97435897435897434</v>
      </c>
    </row>
    <row r="48" spans="1:4" ht="15" customHeight="1" x14ac:dyDescent="0.25">
      <c r="A48" s="70" t="s">
        <v>210</v>
      </c>
      <c r="B48" s="67" t="s">
        <v>211</v>
      </c>
      <c r="C48" s="68">
        <v>1</v>
      </c>
      <c r="D48" s="71">
        <f>C48/$C$3</f>
        <v>2.564102564102564E-2</v>
      </c>
    </row>
    <row r="49" spans="1:4" ht="60" x14ac:dyDescent="0.25">
      <c r="A49" s="70">
        <v>8</v>
      </c>
      <c r="B49" s="66" t="s">
        <v>372</v>
      </c>
      <c r="C49" s="66" t="s">
        <v>210</v>
      </c>
      <c r="D49" s="71"/>
    </row>
    <row r="50" spans="1:4" ht="15" customHeight="1" x14ac:dyDescent="0.25">
      <c r="A50" s="70" t="s">
        <v>210</v>
      </c>
      <c r="B50" s="67" t="s">
        <v>501</v>
      </c>
      <c r="C50" s="68">
        <v>36</v>
      </c>
      <c r="D50" s="71">
        <f>C50/$C$3</f>
        <v>0.92307692307692313</v>
      </c>
    </row>
    <row r="51" spans="1:4" ht="15" customHeight="1" x14ac:dyDescent="0.25">
      <c r="A51" s="70" t="s">
        <v>210</v>
      </c>
      <c r="B51" s="67" t="s">
        <v>502</v>
      </c>
      <c r="C51" s="68">
        <v>3</v>
      </c>
      <c r="D51" s="71">
        <f>C51/$C$3</f>
        <v>7.6923076923076927E-2</v>
      </c>
    </row>
    <row r="52" spans="1:4" ht="45" x14ac:dyDescent="0.25">
      <c r="A52" s="70">
        <v>9</v>
      </c>
      <c r="B52" s="66" t="s">
        <v>426</v>
      </c>
      <c r="C52" s="66" t="s">
        <v>210</v>
      </c>
      <c r="D52" s="71"/>
    </row>
    <row r="53" spans="1:4" ht="15" customHeight="1" x14ac:dyDescent="0.25">
      <c r="A53" s="70" t="s">
        <v>210</v>
      </c>
      <c r="B53" s="67" t="s">
        <v>501</v>
      </c>
      <c r="C53" s="68">
        <v>39</v>
      </c>
      <c r="D53" s="71">
        <f>C53/$C$3</f>
        <v>1</v>
      </c>
    </row>
    <row r="54" spans="1:4" ht="45" x14ac:dyDescent="0.25">
      <c r="A54" s="70">
        <v>10</v>
      </c>
      <c r="B54" s="66" t="s">
        <v>499</v>
      </c>
      <c r="C54" s="66" t="s">
        <v>210</v>
      </c>
      <c r="D54" s="71"/>
    </row>
    <row r="55" spans="1:4" ht="15" customHeight="1" x14ac:dyDescent="0.25">
      <c r="A55" s="70" t="s">
        <v>210</v>
      </c>
      <c r="B55" s="67" t="s">
        <v>501</v>
      </c>
      <c r="C55" s="68">
        <v>39</v>
      </c>
      <c r="D55" s="71">
        <f>C55/$C$3</f>
        <v>1</v>
      </c>
    </row>
    <row r="56" spans="1:4" ht="75" x14ac:dyDescent="0.25">
      <c r="A56" s="70">
        <v>11</v>
      </c>
      <c r="B56" s="66" t="s">
        <v>378</v>
      </c>
      <c r="C56" s="66" t="s">
        <v>210</v>
      </c>
      <c r="D56" s="71"/>
    </row>
    <row r="57" spans="1:4" ht="15" customHeight="1" x14ac:dyDescent="0.25">
      <c r="A57" s="70" t="s">
        <v>210</v>
      </c>
      <c r="B57" s="67" t="s">
        <v>501</v>
      </c>
      <c r="C57" s="68">
        <v>39</v>
      </c>
      <c r="D57" s="71">
        <f>C57/$C$3</f>
        <v>1</v>
      </c>
    </row>
    <row r="58" spans="1:4" ht="30" x14ac:dyDescent="0.25">
      <c r="A58" s="70">
        <v>12</v>
      </c>
      <c r="B58" s="66" t="s">
        <v>427</v>
      </c>
      <c r="C58" s="66" t="s">
        <v>210</v>
      </c>
      <c r="D58" s="71"/>
    </row>
    <row r="59" spans="1:4" ht="15" customHeight="1" x14ac:dyDescent="0.25">
      <c r="A59" s="70" t="s">
        <v>210</v>
      </c>
      <c r="B59" s="67" t="s">
        <v>216</v>
      </c>
      <c r="C59" s="68">
        <v>39</v>
      </c>
      <c r="D59" s="71">
        <f>C59/$C$3</f>
        <v>1</v>
      </c>
    </row>
    <row r="60" spans="1:4" ht="60" x14ac:dyDescent="0.25">
      <c r="A60" s="70">
        <v>13</v>
      </c>
      <c r="B60" s="66" t="s">
        <v>389</v>
      </c>
      <c r="C60" s="66" t="s">
        <v>210</v>
      </c>
      <c r="D60" s="71"/>
    </row>
    <row r="61" spans="1:4" ht="15" customHeight="1" x14ac:dyDescent="0.25">
      <c r="A61" s="70" t="s">
        <v>210</v>
      </c>
      <c r="B61" s="67" t="s">
        <v>216</v>
      </c>
      <c r="C61" s="68">
        <v>39</v>
      </c>
      <c r="D61" s="71">
        <f>C61/$C$3</f>
        <v>1</v>
      </c>
    </row>
    <row r="62" spans="1:4" x14ac:dyDescent="0.25">
      <c r="A62" s="70">
        <v>15</v>
      </c>
      <c r="B62" s="66" t="s">
        <v>441</v>
      </c>
      <c r="C62" s="66" t="s">
        <v>210</v>
      </c>
      <c r="D62" s="71"/>
    </row>
    <row r="63" spans="1:4" ht="15" customHeight="1" x14ac:dyDescent="0.25">
      <c r="A63" s="70" t="s">
        <v>210</v>
      </c>
      <c r="B63" s="67" t="s">
        <v>501</v>
      </c>
      <c r="C63" s="68">
        <v>39</v>
      </c>
      <c r="D63" s="71">
        <f>C63/$C$3</f>
        <v>1</v>
      </c>
    </row>
    <row r="64" spans="1:4" ht="30" x14ac:dyDescent="0.25">
      <c r="A64" s="70">
        <v>16</v>
      </c>
      <c r="B64" s="66" t="s">
        <v>500</v>
      </c>
      <c r="C64" s="66" t="s">
        <v>210</v>
      </c>
      <c r="D64" s="71"/>
    </row>
    <row r="65" spans="1:4" ht="15" customHeight="1" x14ac:dyDescent="0.25">
      <c r="A65" s="70" t="s">
        <v>210</v>
      </c>
      <c r="B65" s="67" t="s">
        <v>216</v>
      </c>
      <c r="C65" s="68">
        <v>39</v>
      </c>
      <c r="D65" s="71">
        <f>C65/$C$3</f>
        <v>1</v>
      </c>
    </row>
    <row r="66" spans="1:4" ht="75" x14ac:dyDescent="0.25">
      <c r="A66" s="70">
        <v>17</v>
      </c>
      <c r="B66" s="66" t="s">
        <v>387</v>
      </c>
      <c r="C66" s="66" t="s">
        <v>210</v>
      </c>
      <c r="D66" s="71"/>
    </row>
    <row r="67" spans="1:4" ht="15" customHeight="1" x14ac:dyDescent="0.25">
      <c r="A67" s="70" t="s">
        <v>210</v>
      </c>
      <c r="B67" s="67" t="s">
        <v>377</v>
      </c>
      <c r="C67" s="68">
        <v>2</v>
      </c>
      <c r="D67" s="71">
        <f>C67/$C$3</f>
        <v>5.128205128205128E-2</v>
      </c>
    </row>
    <row r="68" spans="1:4" ht="15" customHeight="1" x14ac:dyDescent="0.25">
      <c r="A68" s="70" t="s">
        <v>210</v>
      </c>
      <c r="B68" s="67" t="s">
        <v>375</v>
      </c>
      <c r="C68" s="68">
        <v>5</v>
      </c>
      <c r="D68" s="71">
        <f>C68/$C$3</f>
        <v>0.12820512820512819</v>
      </c>
    </row>
    <row r="69" spans="1:4" ht="15" customHeight="1" x14ac:dyDescent="0.25">
      <c r="A69" s="70"/>
      <c r="B69" s="69" t="s">
        <v>525</v>
      </c>
      <c r="C69" s="68"/>
      <c r="D69" s="71"/>
    </row>
    <row r="70" spans="1:4" ht="15" customHeight="1" x14ac:dyDescent="0.25">
      <c r="A70" s="70"/>
      <c r="B70" s="69" t="s">
        <v>526</v>
      </c>
      <c r="C70" s="68"/>
      <c r="D70" s="71"/>
    </row>
    <row r="71" spans="1:4" ht="15" customHeight="1" x14ac:dyDescent="0.25">
      <c r="A71" s="70"/>
      <c r="B71" s="69" t="s">
        <v>527</v>
      </c>
      <c r="C71" s="68"/>
      <c r="D71" s="71"/>
    </row>
    <row r="72" spans="1:4" ht="15" customHeight="1" x14ac:dyDescent="0.25">
      <c r="A72" s="70"/>
      <c r="B72" s="69" t="s">
        <v>528</v>
      </c>
      <c r="C72" s="68"/>
      <c r="D72" s="71"/>
    </row>
    <row r="73" spans="1:4" ht="15" customHeight="1" x14ac:dyDescent="0.25">
      <c r="A73" s="70"/>
      <c r="B73" s="69" t="s">
        <v>529</v>
      </c>
      <c r="C73" s="68"/>
      <c r="D73" s="71"/>
    </row>
    <row r="74" spans="1:4" ht="15" customHeight="1" x14ac:dyDescent="0.25">
      <c r="A74" s="70" t="s">
        <v>210</v>
      </c>
      <c r="B74" s="67" t="s">
        <v>376</v>
      </c>
      <c r="C74" s="68">
        <v>18</v>
      </c>
      <c r="D74" s="71">
        <f>C74/$C$3</f>
        <v>0.46153846153846156</v>
      </c>
    </row>
    <row r="75" spans="1:4" ht="15" customHeight="1" x14ac:dyDescent="0.25">
      <c r="A75" s="70" t="s">
        <v>210</v>
      </c>
      <c r="B75" s="67" t="s">
        <v>211</v>
      </c>
      <c r="C75" s="68">
        <v>14</v>
      </c>
      <c r="D75" s="71">
        <f>C75/$C$3</f>
        <v>0.35897435897435898</v>
      </c>
    </row>
    <row r="76" spans="1:4" ht="30" x14ac:dyDescent="0.25">
      <c r="A76" s="70">
        <v>18</v>
      </c>
      <c r="B76" s="66" t="s">
        <v>422</v>
      </c>
      <c r="C76" s="66" t="s">
        <v>210</v>
      </c>
      <c r="D76" s="71"/>
    </row>
    <row r="77" spans="1:4" ht="15" customHeight="1" x14ac:dyDescent="0.25">
      <c r="A77" s="70" t="s">
        <v>210</v>
      </c>
      <c r="B77" s="67" t="s">
        <v>216</v>
      </c>
      <c r="C77" s="68">
        <v>39</v>
      </c>
      <c r="D77" s="71">
        <f>C77/$C$3</f>
        <v>1</v>
      </c>
    </row>
    <row r="78" spans="1:4" ht="30" x14ac:dyDescent="0.25">
      <c r="A78" s="70">
        <v>19</v>
      </c>
      <c r="B78" s="66" t="s">
        <v>423</v>
      </c>
      <c r="C78" s="66" t="s">
        <v>210</v>
      </c>
      <c r="D78" s="71"/>
    </row>
    <row r="79" spans="1:4" ht="15" customHeight="1" x14ac:dyDescent="0.25">
      <c r="A79" s="70" t="s">
        <v>210</v>
      </c>
      <c r="B79" s="67" t="s">
        <v>216</v>
      </c>
      <c r="C79" s="68">
        <v>39</v>
      </c>
      <c r="D79" s="71">
        <f>C79/$C$3</f>
        <v>1</v>
      </c>
    </row>
    <row r="80" spans="1:4" ht="30" x14ac:dyDescent="0.25">
      <c r="A80" s="70">
        <v>20</v>
      </c>
      <c r="B80" s="66" t="s">
        <v>374</v>
      </c>
      <c r="C80" s="66" t="s">
        <v>210</v>
      </c>
      <c r="D80" s="71"/>
    </row>
    <row r="81" spans="1:4" ht="15" customHeight="1" x14ac:dyDescent="0.25">
      <c r="A81" s="70" t="s">
        <v>210</v>
      </c>
      <c r="B81" s="67" t="s">
        <v>216</v>
      </c>
      <c r="C81" s="68">
        <v>39</v>
      </c>
      <c r="D81" s="71">
        <f>C81/$C$3</f>
        <v>1</v>
      </c>
    </row>
    <row r="82" spans="1:4" ht="60" x14ac:dyDescent="0.25">
      <c r="A82" s="70">
        <v>21</v>
      </c>
      <c r="B82" s="66" t="s">
        <v>373</v>
      </c>
      <c r="C82" s="66" t="s">
        <v>210</v>
      </c>
      <c r="D82" s="71"/>
    </row>
    <row r="83" spans="1:4" ht="15" customHeight="1" x14ac:dyDescent="0.25">
      <c r="A83" s="70" t="s">
        <v>210</v>
      </c>
      <c r="B83" s="67" t="s">
        <v>501</v>
      </c>
      <c r="C83" s="68">
        <v>39</v>
      </c>
      <c r="D83" s="71">
        <f>C83/$C$3</f>
        <v>1</v>
      </c>
    </row>
    <row r="84" spans="1:4" ht="45" x14ac:dyDescent="0.25">
      <c r="A84" s="70">
        <v>22</v>
      </c>
      <c r="B84" s="66" t="s">
        <v>503</v>
      </c>
      <c r="C84" s="66" t="s">
        <v>210</v>
      </c>
      <c r="D84" s="71"/>
    </row>
    <row r="85" spans="1:4" ht="15" customHeight="1" x14ac:dyDescent="0.25">
      <c r="A85" s="70" t="s">
        <v>210</v>
      </c>
      <c r="B85" s="67" t="s">
        <v>501</v>
      </c>
      <c r="C85" s="68">
        <v>38</v>
      </c>
      <c r="D85" s="71">
        <f>C85/$C$3</f>
        <v>0.97435897435897434</v>
      </c>
    </row>
    <row r="86" spans="1:4" ht="15" customHeight="1" x14ac:dyDescent="0.25">
      <c r="A86" s="70" t="s">
        <v>210</v>
      </c>
      <c r="B86" s="67" t="s">
        <v>211</v>
      </c>
      <c r="C86" s="68">
        <v>1</v>
      </c>
      <c r="D86" s="71">
        <f>C86/$C$3</f>
        <v>2.564102564102564E-2</v>
      </c>
    </row>
    <row r="87" spans="1:4" ht="30" x14ac:dyDescent="0.25">
      <c r="A87" s="70">
        <v>23</v>
      </c>
      <c r="B87" s="66" t="s">
        <v>381</v>
      </c>
      <c r="C87" s="66" t="s">
        <v>210</v>
      </c>
      <c r="D87" s="71"/>
    </row>
    <row r="88" spans="1:4" ht="15" customHeight="1" x14ac:dyDescent="0.25">
      <c r="A88" s="70" t="s">
        <v>210</v>
      </c>
      <c r="B88" s="67" t="s">
        <v>501</v>
      </c>
      <c r="C88" s="68">
        <v>38</v>
      </c>
      <c r="D88" s="71">
        <f>C88/$C$3</f>
        <v>0.97435897435897434</v>
      </c>
    </row>
    <row r="89" spans="1:4" ht="15" customHeight="1" x14ac:dyDescent="0.25">
      <c r="A89" s="70" t="s">
        <v>210</v>
      </c>
      <c r="B89" s="67" t="s">
        <v>211</v>
      </c>
      <c r="C89" s="68">
        <v>1</v>
      </c>
      <c r="D89" s="71">
        <f>C89/$C$3</f>
        <v>2.564102564102564E-2</v>
      </c>
    </row>
    <row r="90" spans="1:4" ht="30" x14ac:dyDescent="0.25">
      <c r="A90" s="70">
        <v>24</v>
      </c>
      <c r="B90" s="66" t="s">
        <v>383</v>
      </c>
      <c r="C90" s="66" t="s">
        <v>210</v>
      </c>
      <c r="D90" s="71"/>
    </row>
    <row r="91" spans="1:4" ht="15" customHeight="1" x14ac:dyDescent="0.25">
      <c r="A91" s="70" t="s">
        <v>210</v>
      </c>
      <c r="B91" s="67" t="s">
        <v>384</v>
      </c>
      <c r="C91" s="68">
        <v>37</v>
      </c>
      <c r="D91" s="71">
        <f>C91/$C$3</f>
        <v>0.94871794871794868</v>
      </c>
    </row>
    <row r="92" spans="1:4" ht="15" customHeight="1" x14ac:dyDescent="0.25">
      <c r="A92" s="70" t="s">
        <v>210</v>
      </c>
      <c r="B92" s="67" t="s">
        <v>382</v>
      </c>
      <c r="C92" s="68">
        <v>2</v>
      </c>
      <c r="D92" s="71">
        <f>C92/$C$3</f>
        <v>5.128205128205128E-2</v>
      </c>
    </row>
    <row r="93" spans="1:4" ht="15" customHeight="1" x14ac:dyDescent="0.25">
      <c r="B93" t="s">
        <v>210</v>
      </c>
    </row>
    <row r="94" spans="1:4" ht="15" customHeight="1" x14ac:dyDescent="0.25">
      <c r="A94"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tabSelected="1" zoomScale="85" zoomScaleNormal="85" workbookViewId="0">
      <selection activeCell="H4" sqref="H4"/>
    </sheetView>
  </sheetViews>
  <sheetFormatPr defaultColWidth="8.85546875" defaultRowHeight="15.75" x14ac:dyDescent="0.25"/>
  <cols>
    <col min="1" max="1" width="7.42578125" style="46" customWidth="1"/>
    <col min="2" max="2" width="41.140625" style="11" customWidth="1"/>
    <col min="3" max="3" width="24.85546875" style="12" customWidth="1"/>
    <col min="4" max="4" width="20.42578125" style="12" customWidth="1"/>
    <col min="5" max="5" width="22.28515625" style="22" customWidth="1"/>
    <col min="212" max="212" width="4" customWidth="1"/>
    <col min="213" max="213" width="7.42578125" customWidth="1"/>
    <col min="214" max="214" width="41.140625" customWidth="1"/>
    <col min="215" max="215" width="24.85546875" customWidth="1"/>
    <col min="216" max="216" width="20.42578125" customWidth="1"/>
    <col min="217" max="217" width="14.28515625" customWidth="1"/>
    <col min="218" max="218" width="16.140625" customWidth="1"/>
    <col min="222" max="222" width="16.85546875" customWidth="1"/>
    <col min="223" max="223" width="15.42578125" customWidth="1"/>
    <col min="224" max="224" width="16.42578125" customWidth="1"/>
    <col min="225" max="225" width="14" customWidth="1"/>
    <col min="226" max="226" width="16.7109375" customWidth="1"/>
    <col min="468" max="468" width="4" customWidth="1"/>
    <col min="469" max="469" width="7.42578125" customWidth="1"/>
    <col min="470" max="470" width="41.140625" customWidth="1"/>
    <col min="471" max="471" width="24.85546875" customWidth="1"/>
    <col min="472" max="472" width="20.42578125" customWidth="1"/>
    <col min="473" max="473" width="14.28515625" customWidth="1"/>
    <col min="474" max="474" width="16.140625" customWidth="1"/>
    <col min="478" max="478" width="16.85546875" customWidth="1"/>
    <col min="479" max="479" width="15.42578125" customWidth="1"/>
    <col min="480" max="480" width="16.42578125" customWidth="1"/>
    <col min="481" max="481" width="14" customWidth="1"/>
    <col min="482" max="482" width="16.7109375" customWidth="1"/>
    <col min="724" max="724" width="4" customWidth="1"/>
    <col min="725" max="725" width="7.42578125" customWidth="1"/>
    <col min="726" max="726" width="41.140625" customWidth="1"/>
    <col min="727" max="727" width="24.85546875" customWidth="1"/>
    <col min="728" max="728" width="20.42578125" customWidth="1"/>
    <col min="729" max="729" width="14.28515625" customWidth="1"/>
    <col min="730" max="730" width="16.140625" customWidth="1"/>
    <col min="734" max="734" width="16.85546875" customWidth="1"/>
    <col min="735" max="735" width="15.42578125" customWidth="1"/>
    <col min="736" max="736" width="16.42578125" customWidth="1"/>
    <col min="737" max="737" width="14" customWidth="1"/>
    <col min="738" max="738" width="16.7109375" customWidth="1"/>
    <col min="980" max="980" width="4" customWidth="1"/>
    <col min="981" max="981" width="7.42578125" customWidth="1"/>
    <col min="982" max="982" width="41.140625" customWidth="1"/>
    <col min="983" max="983" width="24.85546875" customWidth="1"/>
    <col min="984" max="984" width="20.42578125" customWidth="1"/>
    <col min="985" max="985" width="14.28515625" customWidth="1"/>
    <col min="986" max="986" width="16.140625" customWidth="1"/>
    <col min="990" max="990" width="16.85546875" customWidth="1"/>
    <col min="991" max="991" width="15.42578125" customWidth="1"/>
    <col min="992" max="992" width="16.42578125" customWidth="1"/>
    <col min="993" max="993" width="14" customWidth="1"/>
    <col min="994" max="994" width="16.7109375" customWidth="1"/>
    <col min="1236" max="1236" width="4" customWidth="1"/>
    <col min="1237" max="1237" width="7.42578125" customWidth="1"/>
    <col min="1238" max="1238" width="41.140625" customWidth="1"/>
    <col min="1239" max="1239" width="24.85546875" customWidth="1"/>
    <col min="1240" max="1240" width="20.42578125" customWidth="1"/>
    <col min="1241" max="1241" width="14.28515625" customWidth="1"/>
    <col min="1242" max="1242" width="16.140625" customWidth="1"/>
    <col min="1246" max="1246" width="16.85546875" customWidth="1"/>
    <col min="1247" max="1247" width="15.42578125" customWidth="1"/>
    <col min="1248" max="1248" width="16.42578125" customWidth="1"/>
    <col min="1249" max="1249" width="14" customWidth="1"/>
    <col min="1250" max="1250" width="16.7109375" customWidth="1"/>
    <col min="1492" max="1492" width="4" customWidth="1"/>
    <col min="1493" max="1493" width="7.42578125" customWidth="1"/>
    <col min="1494" max="1494" width="41.140625" customWidth="1"/>
    <col min="1495" max="1495" width="24.85546875" customWidth="1"/>
    <col min="1496" max="1496" width="20.42578125" customWidth="1"/>
    <col min="1497" max="1497" width="14.28515625" customWidth="1"/>
    <col min="1498" max="1498" width="16.140625" customWidth="1"/>
    <col min="1502" max="1502" width="16.85546875" customWidth="1"/>
    <col min="1503" max="1503" width="15.42578125" customWidth="1"/>
    <col min="1504" max="1504" width="16.42578125" customWidth="1"/>
    <col min="1505" max="1505" width="14" customWidth="1"/>
    <col min="1506" max="1506" width="16.7109375" customWidth="1"/>
    <col min="1748" max="1748" width="4" customWidth="1"/>
    <col min="1749" max="1749" width="7.42578125" customWidth="1"/>
    <col min="1750" max="1750" width="41.140625" customWidth="1"/>
    <col min="1751" max="1751" width="24.85546875" customWidth="1"/>
    <col min="1752" max="1752" width="20.42578125" customWidth="1"/>
    <col min="1753" max="1753" width="14.28515625" customWidth="1"/>
    <col min="1754" max="1754" width="16.140625" customWidth="1"/>
    <col min="1758" max="1758" width="16.85546875" customWidth="1"/>
    <col min="1759" max="1759" width="15.42578125" customWidth="1"/>
    <col min="1760" max="1760" width="16.42578125" customWidth="1"/>
    <col min="1761" max="1761" width="14" customWidth="1"/>
    <col min="1762" max="1762" width="16.7109375" customWidth="1"/>
    <col min="2004" max="2004" width="4" customWidth="1"/>
    <col min="2005" max="2005" width="7.42578125" customWidth="1"/>
    <col min="2006" max="2006" width="41.140625" customWidth="1"/>
    <col min="2007" max="2007" width="24.85546875" customWidth="1"/>
    <col min="2008" max="2008" width="20.42578125" customWidth="1"/>
    <col min="2009" max="2009" width="14.28515625" customWidth="1"/>
    <col min="2010" max="2010" width="16.140625" customWidth="1"/>
    <col min="2014" max="2014" width="16.85546875" customWidth="1"/>
    <col min="2015" max="2015" width="15.42578125" customWidth="1"/>
    <col min="2016" max="2016" width="16.42578125" customWidth="1"/>
    <col min="2017" max="2017" width="14" customWidth="1"/>
    <col min="2018" max="2018" width="16.7109375" customWidth="1"/>
    <col min="2260" max="2260" width="4" customWidth="1"/>
    <col min="2261" max="2261" width="7.42578125" customWidth="1"/>
    <col min="2262" max="2262" width="41.140625" customWidth="1"/>
    <col min="2263" max="2263" width="24.85546875" customWidth="1"/>
    <col min="2264" max="2264" width="20.42578125" customWidth="1"/>
    <col min="2265" max="2265" width="14.28515625" customWidth="1"/>
    <col min="2266" max="2266" width="16.140625" customWidth="1"/>
    <col min="2270" max="2270" width="16.85546875" customWidth="1"/>
    <col min="2271" max="2271" width="15.42578125" customWidth="1"/>
    <col min="2272" max="2272" width="16.42578125" customWidth="1"/>
    <col min="2273" max="2273" width="14" customWidth="1"/>
    <col min="2274" max="2274" width="16.7109375" customWidth="1"/>
    <col min="2516" max="2516" width="4" customWidth="1"/>
    <col min="2517" max="2517" width="7.42578125" customWidth="1"/>
    <col min="2518" max="2518" width="41.140625" customWidth="1"/>
    <col min="2519" max="2519" width="24.85546875" customWidth="1"/>
    <col min="2520" max="2520" width="20.42578125" customWidth="1"/>
    <col min="2521" max="2521" width="14.28515625" customWidth="1"/>
    <col min="2522" max="2522" width="16.140625" customWidth="1"/>
    <col min="2526" max="2526" width="16.85546875" customWidth="1"/>
    <col min="2527" max="2527" width="15.42578125" customWidth="1"/>
    <col min="2528" max="2528" width="16.42578125" customWidth="1"/>
    <col min="2529" max="2529" width="14" customWidth="1"/>
    <col min="2530" max="2530" width="16.7109375" customWidth="1"/>
    <col min="2772" max="2772" width="4" customWidth="1"/>
    <col min="2773" max="2773" width="7.42578125" customWidth="1"/>
    <col min="2774" max="2774" width="41.140625" customWidth="1"/>
    <col min="2775" max="2775" width="24.85546875" customWidth="1"/>
    <col min="2776" max="2776" width="20.42578125" customWidth="1"/>
    <col min="2777" max="2777" width="14.28515625" customWidth="1"/>
    <col min="2778" max="2778" width="16.140625" customWidth="1"/>
    <col min="2782" max="2782" width="16.85546875" customWidth="1"/>
    <col min="2783" max="2783" width="15.42578125" customWidth="1"/>
    <col min="2784" max="2784" width="16.42578125" customWidth="1"/>
    <col min="2785" max="2785" width="14" customWidth="1"/>
    <col min="2786" max="2786" width="16.7109375" customWidth="1"/>
    <col min="3028" max="3028" width="4" customWidth="1"/>
    <col min="3029" max="3029" width="7.42578125" customWidth="1"/>
    <col min="3030" max="3030" width="41.140625" customWidth="1"/>
    <col min="3031" max="3031" width="24.85546875" customWidth="1"/>
    <col min="3032" max="3032" width="20.42578125" customWidth="1"/>
    <col min="3033" max="3033" width="14.28515625" customWidth="1"/>
    <col min="3034" max="3034" width="16.140625" customWidth="1"/>
    <col min="3038" max="3038" width="16.85546875" customWidth="1"/>
    <col min="3039" max="3039" width="15.42578125" customWidth="1"/>
    <col min="3040" max="3040" width="16.42578125" customWidth="1"/>
    <col min="3041" max="3041" width="14" customWidth="1"/>
    <col min="3042" max="3042" width="16.7109375" customWidth="1"/>
    <col min="3284" max="3284" width="4" customWidth="1"/>
    <col min="3285" max="3285" width="7.42578125" customWidth="1"/>
    <col min="3286" max="3286" width="41.140625" customWidth="1"/>
    <col min="3287" max="3287" width="24.85546875" customWidth="1"/>
    <col min="3288" max="3288" width="20.42578125" customWidth="1"/>
    <col min="3289" max="3289" width="14.28515625" customWidth="1"/>
    <col min="3290" max="3290" width="16.140625" customWidth="1"/>
    <col min="3294" max="3294" width="16.85546875" customWidth="1"/>
    <col min="3295" max="3295" width="15.42578125" customWidth="1"/>
    <col min="3296" max="3296" width="16.42578125" customWidth="1"/>
    <col min="3297" max="3297" width="14" customWidth="1"/>
    <col min="3298" max="3298" width="16.7109375" customWidth="1"/>
    <col min="3540" max="3540" width="4" customWidth="1"/>
    <col min="3541" max="3541" width="7.42578125" customWidth="1"/>
    <col min="3542" max="3542" width="41.140625" customWidth="1"/>
    <col min="3543" max="3543" width="24.85546875" customWidth="1"/>
    <col min="3544" max="3544" width="20.42578125" customWidth="1"/>
    <col min="3545" max="3545" width="14.28515625" customWidth="1"/>
    <col min="3546" max="3546" width="16.140625" customWidth="1"/>
    <col min="3550" max="3550" width="16.85546875" customWidth="1"/>
    <col min="3551" max="3551" width="15.42578125" customWidth="1"/>
    <col min="3552" max="3552" width="16.42578125" customWidth="1"/>
    <col min="3553" max="3553" width="14" customWidth="1"/>
    <col min="3554" max="3554" width="16.7109375" customWidth="1"/>
    <col min="3796" max="3796" width="4" customWidth="1"/>
    <col min="3797" max="3797" width="7.42578125" customWidth="1"/>
    <col min="3798" max="3798" width="41.140625" customWidth="1"/>
    <col min="3799" max="3799" width="24.85546875" customWidth="1"/>
    <col min="3800" max="3800" width="20.42578125" customWidth="1"/>
    <col min="3801" max="3801" width="14.28515625" customWidth="1"/>
    <col min="3802" max="3802" width="16.140625" customWidth="1"/>
    <col min="3806" max="3806" width="16.85546875" customWidth="1"/>
    <col min="3807" max="3807" width="15.42578125" customWidth="1"/>
    <col min="3808" max="3808" width="16.42578125" customWidth="1"/>
    <col min="3809" max="3809" width="14" customWidth="1"/>
    <col min="3810" max="3810" width="16.7109375" customWidth="1"/>
    <col min="4052" max="4052" width="4" customWidth="1"/>
    <col min="4053" max="4053" width="7.42578125" customWidth="1"/>
    <col min="4054" max="4054" width="41.140625" customWidth="1"/>
    <col min="4055" max="4055" width="24.85546875" customWidth="1"/>
    <col min="4056" max="4056" width="20.42578125" customWidth="1"/>
    <col min="4057" max="4057" width="14.28515625" customWidth="1"/>
    <col min="4058" max="4058" width="16.140625" customWidth="1"/>
    <col min="4062" max="4062" width="16.85546875" customWidth="1"/>
    <col min="4063" max="4063" width="15.42578125" customWidth="1"/>
    <col min="4064" max="4064" width="16.42578125" customWidth="1"/>
    <col min="4065" max="4065" width="14" customWidth="1"/>
    <col min="4066" max="4066" width="16.7109375" customWidth="1"/>
    <col min="4308" max="4308" width="4" customWidth="1"/>
    <col min="4309" max="4309" width="7.42578125" customWidth="1"/>
    <col min="4310" max="4310" width="41.140625" customWidth="1"/>
    <col min="4311" max="4311" width="24.85546875" customWidth="1"/>
    <col min="4312" max="4312" width="20.42578125" customWidth="1"/>
    <col min="4313" max="4313" width="14.28515625" customWidth="1"/>
    <col min="4314" max="4314" width="16.140625" customWidth="1"/>
    <col min="4318" max="4318" width="16.85546875" customWidth="1"/>
    <col min="4319" max="4319" width="15.42578125" customWidth="1"/>
    <col min="4320" max="4320" width="16.42578125" customWidth="1"/>
    <col min="4321" max="4321" width="14" customWidth="1"/>
    <col min="4322" max="4322" width="16.7109375" customWidth="1"/>
    <col min="4564" max="4564" width="4" customWidth="1"/>
    <col min="4565" max="4565" width="7.42578125" customWidth="1"/>
    <col min="4566" max="4566" width="41.140625" customWidth="1"/>
    <col min="4567" max="4567" width="24.85546875" customWidth="1"/>
    <col min="4568" max="4568" width="20.42578125" customWidth="1"/>
    <col min="4569" max="4569" width="14.28515625" customWidth="1"/>
    <col min="4570" max="4570" width="16.140625" customWidth="1"/>
    <col min="4574" max="4574" width="16.85546875" customWidth="1"/>
    <col min="4575" max="4575" width="15.42578125" customWidth="1"/>
    <col min="4576" max="4576" width="16.42578125" customWidth="1"/>
    <col min="4577" max="4577" width="14" customWidth="1"/>
    <col min="4578" max="4578" width="16.7109375" customWidth="1"/>
    <col min="4820" max="4820" width="4" customWidth="1"/>
    <col min="4821" max="4821" width="7.42578125" customWidth="1"/>
    <col min="4822" max="4822" width="41.140625" customWidth="1"/>
    <col min="4823" max="4823" width="24.85546875" customWidth="1"/>
    <col min="4824" max="4824" width="20.42578125" customWidth="1"/>
    <col min="4825" max="4825" width="14.28515625" customWidth="1"/>
    <col min="4826" max="4826" width="16.140625" customWidth="1"/>
    <col min="4830" max="4830" width="16.85546875" customWidth="1"/>
    <col min="4831" max="4831" width="15.42578125" customWidth="1"/>
    <col min="4832" max="4832" width="16.42578125" customWidth="1"/>
    <col min="4833" max="4833" width="14" customWidth="1"/>
    <col min="4834" max="4834" width="16.7109375" customWidth="1"/>
    <col min="5076" max="5076" width="4" customWidth="1"/>
    <col min="5077" max="5077" width="7.42578125" customWidth="1"/>
    <col min="5078" max="5078" width="41.140625" customWidth="1"/>
    <col min="5079" max="5079" width="24.85546875" customWidth="1"/>
    <col min="5080" max="5080" width="20.42578125" customWidth="1"/>
    <col min="5081" max="5081" width="14.28515625" customWidth="1"/>
    <col min="5082" max="5082" width="16.140625" customWidth="1"/>
    <col min="5086" max="5086" width="16.85546875" customWidth="1"/>
    <col min="5087" max="5087" width="15.42578125" customWidth="1"/>
    <col min="5088" max="5088" width="16.42578125" customWidth="1"/>
    <col min="5089" max="5089" width="14" customWidth="1"/>
    <col min="5090" max="5090" width="16.7109375" customWidth="1"/>
    <col min="5332" max="5332" width="4" customWidth="1"/>
    <col min="5333" max="5333" width="7.42578125" customWidth="1"/>
    <col min="5334" max="5334" width="41.140625" customWidth="1"/>
    <col min="5335" max="5335" width="24.85546875" customWidth="1"/>
    <col min="5336" max="5336" width="20.42578125" customWidth="1"/>
    <col min="5337" max="5337" width="14.28515625" customWidth="1"/>
    <col min="5338" max="5338" width="16.140625" customWidth="1"/>
    <col min="5342" max="5342" width="16.85546875" customWidth="1"/>
    <col min="5343" max="5343" width="15.42578125" customWidth="1"/>
    <col min="5344" max="5344" width="16.42578125" customWidth="1"/>
    <col min="5345" max="5345" width="14" customWidth="1"/>
    <col min="5346" max="5346" width="16.7109375" customWidth="1"/>
    <col min="5588" max="5588" width="4" customWidth="1"/>
    <col min="5589" max="5589" width="7.42578125" customWidth="1"/>
    <col min="5590" max="5590" width="41.140625" customWidth="1"/>
    <col min="5591" max="5591" width="24.85546875" customWidth="1"/>
    <col min="5592" max="5592" width="20.42578125" customWidth="1"/>
    <col min="5593" max="5593" width="14.28515625" customWidth="1"/>
    <col min="5594" max="5594" width="16.140625" customWidth="1"/>
    <col min="5598" max="5598" width="16.85546875" customWidth="1"/>
    <col min="5599" max="5599" width="15.42578125" customWidth="1"/>
    <col min="5600" max="5600" width="16.42578125" customWidth="1"/>
    <col min="5601" max="5601" width="14" customWidth="1"/>
    <col min="5602" max="5602" width="16.7109375" customWidth="1"/>
    <col min="5844" max="5844" width="4" customWidth="1"/>
    <col min="5845" max="5845" width="7.42578125" customWidth="1"/>
    <col min="5846" max="5846" width="41.140625" customWidth="1"/>
    <col min="5847" max="5847" width="24.85546875" customWidth="1"/>
    <col min="5848" max="5848" width="20.42578125" customWidth="1"/>
    <col min="5849" max="5849" width="14.28515625" customWidth="1"/>
    <col min="5850" max="5850" width="16.140625" customWidth="1"/>
    <col min="5854" max="5854" width="16.85546875" customWidth="1"/>
    <col min="5855" max="5855" width="15.42578125" customWidth="1"/>
    <col min="5856" max="5856" width="16.42578125" customWidth="1"/>
    <col min="5857" max="5857" width="14" customWidth="1"/>
    <col min="5858" max="5858" width="16.7109375" customWidth="1"/>
    <col min="6100" max="6100" width="4" customWidth="1"/>
    <col min="6101" max="6101" width="7.42578125" customWidth="1"/>
    <col min="6102" max="6102" width="41.140625" customWidth="1"/>
    <col min="6103" max="6103" width="24.85546875" customWidth="1"/>
    <col min="6104" max="6104" width="20.42578125" customWidth="1"/>
    <col min="6105" max="6105" width="14.28515625" customWidth="1"/>
    <col min="6106" max="6106" width="16.140625" customWidth="1"/>
    <col min="6110" max="6110" width="16.85546875" customWidth="1"/>
    <col min="6111" max="6111" width="15.42578125" customWidth="1"/>
    <col min="6112" max="6112" width="16.42578125" customWidth="1"/>
    <col min="6113" max="6113" width="14" customWidth="1"/>
    <col min="6114" max="6114" width="16.7109375" customWidth="1"/>
    <col min="6356" max="6356" width="4" customWidth="1"/>
    <col min="6357" max="6357" width="7.42578125" customWidth="1"/>
    <col min="6358" max="6358" width="41.140625" customWidth="1"/>
    <col min="6359" max="6359" width="24.85546875" customWidth="1"/>
    <col min="6360" max="6360" width="20.42578125" customWidth="1"/>
    <col min="6361" max="6361" width="14.28515625" customWidth="1"/>
    <col min="6362" max="6362" width="16.140625" customWidth="1"/>
    <col min="6366" max="6366" width="16.85546875" customWidth="1"/>
    <col min="6367" max="6367" width="15.42578125" customWidth="1"/>
    <col min="6368" max="6368" width="16.42578125" customWidth="1"/>
    <col min="6369" max="6369" width="14" customWidth="1"/>
    <col min="6370" max="6370" width="16.7109375" customWidth="1"/>
    <col min="6612" max="6612" width="4" customWidth="1"/>
    <col min="6613" max="6613" width="7.42578125" customWidth="1"/>
    <col min="6614" max="6614" width="41.140625" customWidth="1"/>
    <col min="6615" max="6615" width="24.85546875" customWidth="1"/>
    <col min="6616" max="6616" width="20.42578125" customWidth="1"/>
    <col min="6617" max="6617" width="14.28515625" customWidth="1"/>
    <col min="6618" max="6618" width="16.140625" customWidth="1"/>
    <col min="6622" max="6622" width="16.85546875" customWidth="1"/>
    <col min="6623" max="6623" width="15.42578125" customWidth="1"/>
    <col min="6624" max="6624" width="16.42578125" customWidth="1"/>
    <col min="6625" max="6625" width="14" customWidth="1"/>
    <col min="6626" max="6626" width="16.7109375" customWidth="1"/>
    <col min="6868" max="6868" width="4" customWidth="1"/>
    <col min="6869" max="6869" width="7.42578125" customWidth="1"/>
    <col min="6870" max="6870" width="41.140625" customWidth="1"/>
    <col min="6871" max="6871" width="24.85546875" customWidth="1"/>
    <col min="6872" max="6872" width="20.42578125" customWidth="1"/>
    <col min="6873" max="6873" width="14.28515625" customWidth="1"/>
    <col min="6874" max="6874" width="16.140625" customWidth="1"/>
    <col min="6878" max="6878" width="16.85546875" customWidth="1"/>
    <col min="6879" max="6879" width="15.42578125" customWidth="1"/>
    <col min="6880" max="6880" width="16.42578125" customWidth="1"/>
    <col min="6881" max="6881" width="14" customWidth="1"/>
    <col min="6882" max="6882" width="16.7109375" customWidth="1"/>
    <col min="7124" max="7124" width="4" customWidth="1"/>
    <col min="7125" max="7125" width="7.42578125" customWidth="1"/>
    <col min="7126" max="7126" width="41.140625" customWidth="1"/>
    <col min="7127" max="7127" width="24.85546875" customWidth="1"/>
    <col min="7128" max="7128" width="20.42578125" customWidth="1"/>
    <col min="7129" max="7129" width="14.28515625" customWidth="1"/>
    <col min="7130" max="7130" width="16.140625" customWidth="1"/>
    <col min="7134" max="7134" width="16.85546875" customWidth="1"/>
    <col min="7135" max="7135" width="15.42578125" customWidth="1"/>
    <col min="7136" max="7136" width="16.42578125" customWidth="1"/>
    <col min="7137" max="7137" width="14" customWidth="1"/>
    <col min="7138" max="7138" width="16.7109375" customWidth="1"/>
    <col min="7380" max="7380" width="4" customWidth="1"/>
    <col min="7381" max="7381" width="7.42578125" customWidth="1"/>
    <col min="7382" max="7382" width="41.140625" customWidth="1"/>
    <col min="7383" max="7383" width="24.85546875" customWidth="1"/>
    <col min="7384" max="7384" width="20.42578125" customWidth="1"/>
    <col min="7385" max="7385" width="14.28515625" customWidth="1"/>
    <col min="7386" max="7386" width="16.140625" customWidth="1"/>
    <col min="7390" max="7390" width="16.85546875" customWidth="1"/>
    <col min="7391" max="7391" width="15.42578125" customWidth="1"/>
    <col min="7392" max="7392" width="16.42578125" customWidth="1"/>
    <col min="7393" max="7393" width="14" customWidth="1"/>
    <col min="7394" max="7394" width="16.7109375" customWidth="1"/>
    <col min="7636" max="7636" width="4" customWidth="1"/>
    <col min="7637" max="7637" width="7.42578125" customWidth="1"/>
    <col min="7638" max="7638" width="41.140625" customWidth="1"/>
    <col min="7639" max="7639" width="24.85546875" customWidth="1"/>
    <col min="7640" max="7640" width="20.42578125" customWidth="1"/>
    <col min="7641" max="7641" width="14.28515625" customWidth="1"/>
    <col min="7642" max="7642" width="16.140625" customWidth="1"/>
    <col min="7646" max="7646" width="16.85546875" customWidth="1"/>
    <col min="7647" max="7647" width="15.42578125" customWidth="1"/>
    <col min="7648" max="7648" width="16.42578125" customWidth="1"/>
    <col min="7649" max="7649" width="14" customWidth="1"/>
    <col min="7650" max="7650" width="16.7109375" customWidth="1"/>
    <col min="7892" max="7892" width="4" customWidth="1"/>
    <col min="7893" max="7893" width="7.42578125" customWidth="1"/>
    <col min="7894" max="7894" width="41.140625" customWidth="1"/>
    <col min="7895" max="7895" width="24.85546875" customWidth="1"/>
    <col min="7896" max="7896" width="20.42578125" customWidth="1"/>
    <col min="7897" max="7897" width="14.28515625" customWidth="1"/>
    <col min="7898" max="7898" width="16.140625" customWidth="1"/>
    <col min="7902" max="7902" width="16.85546875" customWidth="1"/>
    <col min="7903" max="7903" width="15.42578125" customWidth="1"/>
    <col min="7904" max="7904" width="16.42578125" customWidth="1"/>
    <col min="7905" max="7905" width="14" customWidth="1"/>
    <col min="7906" max="7906" width="16.7109375" customWidth="1"/>
    <col min="8148" max="8148" width="4" customWidth="1"/>
    <col min="8149" max="8149" width="7.42578125" customWidth="1"/>
    <col min="8150" max="8150" width="41.140625" customWidth="1"/>
    <col min="8151" max="8151" width="24.85546875" customWidth="1"/>
    <col min="8152" max="8152" width="20.42578125" customWidth="1"/>
    <col min="8153" max="8153" width="14.28515625" customWidth="1"/>
    <col min="8154" max="8154" width="16.140625" customWidth="1"/>
    <col min="8158" max="8158" width="16.85546875" customWidth="1"/>
    <col min="8159" max="8159" width="15.42578125" customWidth="1"/>
    <col min="8160" max="8160" width="16.42578125" customWidth="1"/>
    <col min="8161" max="8161" width="14" customWidth="1"/>
    <col min="8162" max="8162" width="16.7109375" customWidth="1"/>
    <col min="8404" max="8404" width="4" customWidth="1"/>
    <col min="8405" max="8405" width="7.42578125" customWidth="1"/>
    <col min="8406" max="8406" width="41.140625" customWidth="1"/>
    <col min="8407" max="8407" width="24.85546875" customWidth="1"/>
    <col min="8408" max="8408" width="20.42578125" customWidth="1"/>
    <col min="8409" max="8409" width="14.28515625" customWidth="1"/>
    <col min="8410" max="8410" width="16.140625" customWidth="1"/>
    <col min="8414" max="8414" width="16.85546875" customWidth="1"/>
    <col min="8415" max="8415" width="15.42578125" customWidth="1"/>
    <col min="8416" max="8416" width="16.42578125" customWidth="1"/>
    <col min="8417" max="8417" width="14" customWidth="1"/>
    <col min="8418" max="8418" width="16.7109375" customWidth="1"/>
    <col min="8660" max="8660" width="4" customWidth="1"/>
    <col min="8661" max="8661" width="7.42578125" customWidth="1"/>
    <col min="8662" max="8662" width="41.140625" customWidth="1"/>
    <col min="8663" max="8663" width="24.85546875" customWidth="1"/>
    <col min="8664" max="8664" width="20.42578125" customWidth="1"/>
    <col min="8665" max="8665" width="14.28515625" customWidth="1"/>
    <col min="8666" max="8666" width="16.140625" customWidth="1"/>
    <col min="8670" max="8670" width="16.85546875" customWidth="1"/>
    <col min="8671" max="8671" width="15.42578125" customWidth="1"/>
    <col min="8672" max="8672" width="16.42578125" customWidth="1"/>
    <col min="8673" max="8673" width="14" customWidth="1"/>
    <col min="8674" max="8674" width="16.7109375" customWidth="1"/>
    <col min="8916" max="8916" width="4" customWidth="1"/>
    <col min="8917" max="8917" width="7.42578125" customWidth="1"/>
    <col min="8918" max="8918" width="41.140625" customWidth="1"/>
    <col min="8919" max="8919" width="24.85546875" customWidth="1"/>
    <col min="8920" max="8920" width="20.42578125" customWidth="1"/>
    <col min="8921" max="8921" width="14.28515625" customWidth="1"/>
    <col min="8922" max="8922" width="16.140625" customWidth="1"/>
    <col min="8926" max="8926" width="16.85546875" customWidth="1"/>
    <col min="8927" max="8927" width="15.42578125" customWidth="1"/>
    <col min="8928" max="8928" width="16.42578125" customWidth="1"/>
    <col min="8929" max="8929" width="14" customWidth="1"/>
    <col min="8930" max="8930" width="16.7109375" customWidth="1"/>
    <col min="9172" max="9172" width="4" customWidth="1"/>
    <col min="9173" max="9173" width="7.42578125" customWidth="1"/>
    <col min="9174" max="9174" width="41.140625" customWidth="1"/>
    <col min="9175" max="9175" width="24.85546875" customWidth="1"/>
    <col min="9176" max="9176" width="20.42578125" customWidth="1"/>
    <col min="9177" max="9177" width="14.28515625" customWidth="1"/>
    <col min="9178" max="9178" width="16.140625" customWidth="1"/>
    <col min="9182" max="9182" width="16.85546875" customWidth="1"/>
    <col min="9183" max="9183" width="15.42578125" customWidth="1"/>
    <col min="9184" max="9184" width="16.42578125" customWidth="1"/>
    <col min="9185" max="9185" width="14" customWidth="1"/>
    <col min="9186" max="9186" width="16.7109375" customWidth="1"/>
    <col min="9428" max="9428" width="4" customWidth="1"/>
    <col min="9429" max="9429" width="7.42578125" customWidth="1"/>
    <col min="9430" max="9430" width="41.140625" customWidth="1"/>
    <col min="9431" max="9431" width="24.85546875" customWidth="1"/>
    <col min="9432" max="9432" width="20.42578125" customWidth="1"/>
    <col min="9433" max="9433" width="14.28515625" customWidth="1"/>
    <col min="9434" max="9434" width="16.140625" customWidth="1"/>
    <col min="9438" max="9438" width="16.85546875" customWidth="1"/>
    <col min="9439" max="9439" width="15.42578125" customWidth="1"/>
    <col min="9440" max="9440" width="16.42578125" customWidth="1"/>
    <col min="9441" max="9441" width="14" customWidth="1"/>
    <col min="9442" max="9442" width="16.7109375" customWidth="1"/>
    <col min="9684" max="9684" width="4" customWidth="1"/>
    <col min="9685" max="9685" width="7.42578125" customWidth="1"/>
    <col min="9686" max="9686" width="41.140625" customWidth="1"/>
    <col min="9687" max="9687" width="24.85546875" customWidth="1"/>
    <col min="9688" max="9688" width="20.42578125" customWidth="1"/>
    <col min="9689" max="9689" width="14.28515625" customWidth="1"/>
    <col min="9690" max="9690" width="16.140625" customWidth="1"/>
    <col min="9694" max="9694" width="16.85546875" customWidth="1"/>
    <col min="9695" max="9695" width="15.42578125" customWidth="1"/>
    <col min="9696" max="9696" width="16.42578125" customWidth="1"/>
    <col min="9697" max="9697" width="14" customWidth="1"/>
    <col min="9698" max="9698" width="16.7109375" customWidth="1"/>
    <col min="9940" max="9940" width="4" customWidth="1"/>
    <col min="9941" max="9941" width="7.42578125" customWidth="1"/>
    <col min="9942" max="9942" width="41.140625" customWidth="1"/>
    <col min="9943" max="9943" width="24.85546875" customWidth="1"/>
    <col min="9944" max="9944" width="20.42578125" customWidth="1"/>
    <col min="9945" max="9945" width="14.28515625" customWidth="1"/>
    <col min="9946" max="9946" width="16.140625" customWidth="1"/>
    <col min="9950" max="9950" width="16.85546875" customWidth="1"/>
    <col min="9951" max="9951" width="15.42578125" customWidth="1"/>
    <col min="9952" max="9952" width="16.42578125" customWidth="1"/>
    <col min="9953" max="9953" width="14" customWidth="1"/>
    <col min="9954" max="9954" width="16.7109375" customWidth="1"/>
    <col min="10196" max="10196" width="4" customWidth="1"/>
    <col min="10197" max="10197" width="7.42578125" customWidth="1"/>
    <col min="10198" max="10198" width="41.140625" customWidth="1"/>
    <col min="10199" max="10199" width="24.85546875" customWidth="1"/>
    <col min="10200" max="10200" width="20.42578125" customWidth="1"/>
    <col min="10201" max="10201" width="14.28515625" customWidth="1"/>
    <col min="10202" max="10202" width="16.140625" customWidth="1"/>
    <col min="10206" max="10206" width="16.85546875" customWidth="1"/>
    <col min="10207" max="10207" width="15.42578125" customWidth="1"/>
    <col min="10208" max="10208" width="16.42578125" customWidth="1"/>
    <col min="10209" max="10209" width="14" customWidth="1"/>
    <col min="10210" max="10210" width="16.7109375" customWidth="1"/>
    <col min="10452" max="10452" width="4" customWidth="1"/>
    <col min="10453" max="10453" width="7.42578125" customWidth="1"/>
    <col min="10454" max="10454" width="41.140625" customWidth="1"/>
    <col min="10455" max="10455" width="24.85546875" customWidth="1"/>
    <col min="10456" max="10456" width="20.42578125" customWidth="1"/>
    <col min="10457" max="10457" width="14.28515625" customWidth="1"/>
    <col min="10458" max="10458" width="16.140625" customWidth="1"/>
    <col min="10462" max="10462" width="16.85546875" customWidth="1"/>
    <col min="10463" max="10463" width="15.42578125" customWidth="1"/>
    <col min="10464" max="10464" width="16.42578125" customWidth="1"/>
    <col min="10465" max="10465" width="14" customWidth="1"/>
    <col min="10466" max="10466" width="16.7109375" customWidth="1"/>
    <col min="10708" max="10708" width="4" customWidth="1"/>
    <col min="10709" max="10709" width="7.42578125" customWidth="1"/>
    <col min="10710" max="10710" width="41.140625" customWidth="1"/>
    <col min="10711" max="10711" width="24.85546875" customWidth="1"/>
    <col min="10712" max="10712" width="20.42578125" customWidth="1"/>
    <col min="10713" max="10713" width="14.28515625" customWidth="1"/>
    <col min="10714" max="10714" width="16.140625" customWidth="1"/>
    <col min="10718" max="10718" width="16.85546875" customWidth="1"/>
    <col min="10719" max="10719" width="15.42578125" customWidth="1"/>
    <col min="10720" max="10720" width="16.42578125" customWidth="1"/>
    <col min="10721" max="10721" width="14" customWidth="1"/>
    <col min="10722" max="10722" width="16.7109375" customWidth="1"/>
    <col min="10964" max="10964" width="4" customWidth="1"/>
    <col min="10965" max="10965" width="7.42578125" customWidth="1"/>
    <col min="10966" max="10966" width="41.140625" customWidth="1"/>
    <col min="10967" max="10967" width="24.85546875" customWidth="1"/>
    <col min="10968" max="10968" width="20.42578125" customWidth="1"/>
    <col min="10969" max="10969" width="14.28515625" customWidth="1"/>
    <col min="10970" max="10970" width="16.140625" customWidth="1"/>
    <col min="10974" max="10974" width="16.85546875" customWidth="1"/>
    <col min="10975" max="10975" width="15.42578125" customWidth="1"/>
    <col min="10976" max="10976" width="16.42578125" customWidth="1"/>
    <col min="10977" max="10977" width="14" customWidth="1"/>
    <col min="10978" max="10978" width="16.7109375" customWidth="1"/>
    <col min="11220" max="11220" width="4" customWidth="1"/>
    <col min="11221" max="11221" width="7.42578125" customWidth="1"/>
    <col min="11222" max="11222" width="41.140625" customWidth="1"/>
    <col min="11223" max="11223" width="24.85546875" customWidth="1"/>
    <col min="11224" max="11224" width="20.42578125" customWidth="1"/>
    <col min="11225" max="11225" width="14.28515625" customWidth="1"/>
    <col min="11226" max="11226" width="16.140625" customWidth="1"/>
    <col min="11230" max="11230" width="16.85546875" customWidth="1"/>
    <col min="11231" max="11231" width="15.42578125" customWidth="1"/>
    <col min="11232" max="11232" width="16.42578125" customWidth="1"/>
    <col min="11233" max="11233" width="14" customWidth="1"/>
    <col min="11234" max="11234" width="16.7109375" customWidth="1"/>
    <col min="11476" max="11476" width="4" customWidth="1"/>
    <col min="11477" max="11477" width="7.42578125" customWidth="1"/>
    <col min="11478" max="11478" width="41.140625" customWidth="1"/>
    <col min="11479" max="11479" width="24.85546875" customWidth="1"/>
    <col min="11480" max="11480" width="20.42578125" customWidth="1"/>
    <col min="11481" max="11481" width="14.28515625" customWidth="1"/>
    <col min="11482" max="11482" width="16.140625" customWidth="1"/>
    <col min="11486" max="11486" width="16.85546875" customWidth="1"/>
    <col min="11487" max="11487" width="15.42578125" customWidth="1"/>
    <col min="11488" max="11488" width="16.42578125" customWidth="1"/>
    <col min="11489" max="11489" width="14" customWidth="1"/>
    <col min="11490" max="11490" width="16.7109375" customWidth="1"/>
    <col min="11732" max="11732" width="4" customWidth="1"/>
    <col min="11733" max="11733" width="7.42578125" customWidth="1"/>
    <col min="11734" max="11734" width="41.140625" customWidth="1"/>
    <col min="11735" max="11735" width="24.85546875" customWidth="1"/>
    <col min="11736" max="11736" width="20.42578125" customWidth="1"/>
    <col min="11737" max="11737" width="14.28515625" customWidth="1"/>
    <col min="11738" max="11738" width="16.140625" customWidth="1"/>
    <col min="11742" max="11742" width="16.85546875" customWidth="1"/>
    <col min="11743" max="11743" width="15.42578125" customWidth="1"/>
    <col min="11744" max="11744" width="16.42578125" customWidth="1"/>
    <col min="11745" max="11745" width="14" customWidth="1"/>
    <col min="11746" max="11746" width="16.7109375" customWidth="1"/>
    <col min="11988" max="11988" width="4" customWidth="1"/>
    <col min="11989" max="11989" width="7.42578125" customWidth="1"/>
    <col min="11990" max="11990" width="41.140625" customWidth="1"/>
    <col min="11991" max="11991" width="24.85546875" customWidth="1"/>
    <col min="11992" max="11992" width="20.42578125" customWidth="1"/>
    <col min="11993" max="11993" width="14.28515625" customWidth="1"/>
    <col min="11994" max="11994" width="16.140625" customWidth="1"/>
    <col min="11998" max="11998" width="16.85546875" customWidth="1"/>
    <col min="11999" max="11999" width="15.42578125" customWidth="1"/>
    <col min="12000" max="12000" width="16.42578125" customWidth="1"/>
    <col min="12001" max="12001" width="14" customWidth="1"/>
    <col min="12002" max="12002" width="16.7109375" customWidth="1"/>
    <col min="12244" max="12244" width="4" customWidth="1"/>
    <col min="12245" max="12245" width="7.42578125" customWidth="1"/>
    <col min="12246" max="12246" width="41.140625" customWidth="1"/>
    <col min="12247" max="12247" width="24.85546875" customWidth="1"/>
    <col min="12248" max="12248" width="20.42578125" customWidth="1"/>
    <col min="12249" max="12249" width="14.28515625" customWidth="1"/>
    <col min="12250" max="12250" width="16.140625" customWidth="1"/>
    <col min="12254" max="12254" width="16.85546875" customWidth="1"/>
    <col min="12255" max="12255" width="15.42578125" customWidth="1"/>
    <col min="12256" max="12256" width="16.42578125" customWidth="1"/>
    <col min="12257" max="12257" width="14" customWidth="1"/>
    <col min="12258" max="12258" width="16.7109375" customWidth="1"/>
    <col min="12500" max="12500" width="4" customWidth="1"/>
    <col min="12501" max="12501" width="7.42578125" customWidth="1"/>
    <col min="12502" max="12502" width="41.140625" customWidth="1"/>
    <col min="12503" max="12503" width="24.85546875" customWidth="1"/>
    <col min="12504" max="12504" width="20.42578125" customWidth="1"/>
    <col min="12505" max="12505" width="14.28515625" customWidth="1"/>
    <col min="12506" max="12506" width="16.140625" customWidth="1"/>
    <col min="12510" max="12510" width="16.85546875" customWidth="1"/>
    <col min="12511" max="12511" width="15.42578125" customWidth="1"/>
    <col min="12512" max="12512" width="16.42578125" customWidth="1"/>
    <col min="12513" max="12513" width="14" customWidth="1"/>
    <col min="12514" max="12514" width="16.7109375" customWidth="1"/>
    <col min="12756" max="12756" width="4" customWidth="1"/>
    <col min="12757" max="12757" width="7.42578125" customWidth="1"/>
    <col min="12758" max="12758" width="41.140625" customWidth="1"/>
    <col min="12759" max="12759" width="24.85546875" customWidth="1"/>
    <col min="12760" max="12760" width="20.42578125" customWidth="1"/>
    <col min="12761" max="12761" width="14.28515625" customWidth="1"/>
    <col min="12762" max="12762" width="16.140625" customWidth="1"/>
    <col min="12766" max="12766" width="16.85546875" customWidth="1"/>
    <col min="12767" max="12767" width="15.42578125" customWidth="1"/>
    <col min="12768" max="12768" width="16.42578125" customWidth="1"/>
    <col min="12769" max="12769" width="14" customWidth="1"/>
    <col min="12770" max="12770" width="16.7109375" customWidth="1"/>
    <col min="13012" max="13012" width="4" customWidth="1"/>
    <col min="13013" max="13013" width="7.42578125" customWidth="1"/>
    <col min="13014" max="13014" width="41.140625" customWidth="1"/>
    <col min="13015" max="13015" width="24.85546875" customWidth="1"/>
    <col min="13016" max="13016" width="20.42578125" customWidth="1"/>
    <col min="13017" max="13017" width="14.28515625" customWidth="1"/>
    <col min="13018" max="13018" width="16.140625" customWidth="1"/>
    <col min="13022" max="13022" width="16.85546875" customWidth="1"/>
    <col min="13023" max="13023" width="15.42578125" customWidth="1"/>
    <col min="13024" max="13024" width="16.42578125" customWidth="1"/>
    <col min="13025" max="13025" width="14" customWidth="1"/>
    <col min="13026" max="13026" width="16.7109375" customWidth="1"/>
    <col min="13268" max="13268" width="4" customWidth="1"/>
    <col min="13269" max="13269" width="7.42578125" customWidth="1"/>
    <col min="13270" max="13270" width="41.140625" customWidth="1"/>
    <col min="13271" max="13271" width="24.85546875" customWidth="1"/>
    <col min="13272" max="13272" width="20.42578125" customWidth="1"/>
    <col min="13273" max="13273" width="14.28515625" customWidth="1"/>
    <col min="13274" max="13274" width="16.140625" customWidth="1"/>
    <col min="13278" max="13278" width="16.85546875" customWidth="1"/>
    <col min="13279" max="13279" width="15.42578125" customWidth="1"/>
    <col min="13280" max="13280" width="16.42578125" customWidth="1"/>
    <col min="13281" max="13281" width="14" customWidth="1"/>
    <col min="13282" max="13282" width="16.7109375" customWidth="1"/>
    <col min="13524" max="13524" width="4" customWidth="1"/>
    <col min="13525" max="13525" width="7.42578125" customWidth="1"/>
    <col min="13526" max="13526" width="41.140625" customWidth="1"/>
    <col min="13527" max="13527" width="24.85546875" customWidth="1"/>
    <col min="13528" max="13528" width="20.42578125" customWidth="1"/>
    <col min="13529" max="13529" width="14.28515625" customWidth="1"/>
    <col min="13530" max="13530" width="16.140625" customWidth="1"/>
    <col min="13534" max="13534" width="16.85546875" customWidth="1"/>
    <col min="13535" max="13535" width="15.42578125" customWidth="1"/>
    <col min="13536" max="13536" width="16.42578125" customWidth="1"/>
    <col min="13537" max="13537" width="14" customWidth="1"/>
    <col min="13538" max="13538" width="16.7109375" customWidth="1"/>
    <col min="13780" max="13780" width="4" customWidth="1"/>
    <col min="13781" max="13781" width="7.42578125" customWidth="1"/>
    <col min="13782" max="13782" width="41.140625" customWidth="1"/>
    <col min="13783" max="13783" width="24.85546875" customWidth="1"/>
    <col min="13784" max="13784" width="20.42578125" customWidth="1"/>
    <col min="13785" max="13785" width="14.28515625" customWidth="1"/>
    <col min="13786" max="13786" width="16.140625" customWidth="1"/>
    <col min="13790" max="13790" width="16.85546875" customWidth="1"/>
    <col min="13791" max="13791" width="15.42578125" customWidth="1"/>
    <col min="13792" max="13792" width="16.42578125" customWidth="1"/>
    <col min="13793" max="13793" width="14" customWidth="1"/>
    <col min="13794" max="13794" width="16.7109375" customWidth="1"/>
    <col min="14036" max="14036" width="4" customWidth="1"/>
    <col min="14037" max="14037" width="7.42578125" customWidth="1"/>
    <col min="14038" max="14038" width="41.140625" customWidth="1"/>
    <col min="14039" max="14039" width="24.85546875" customWidth="1"/>
    <col min="14040" max="14040" width="20.42578125" customWidth="1"/>
    <col min="14041" max="14041" width="14.28515625" customWidth="1"/>
    <col min="14042" max="14042" width="16.140625" customWidth="1"/>
    <col min="14046" max="14046" width="16.85546875" customWidth="1"/>
    <col min="14047" max="14047" width="15.42578125" customWidth="1"/>
    <col min="14048" max="14048" width="16.42578125" customWidth="1"/>
    <col min="14049" max="14049" width="14" customWidth="1"/>
    <col min="14050" max="14050" width="16.7109375" customWidth="1"/>
    <col min="14292" max="14292" width="4" customWidth="1"/>
    <col min="14293" max="14293" width="7.42578125" customWidth="1"/>
    <col min="14294" max="14294" width="41.140625" customWidth="1"/>
    <col min="14295" max="14295" width="24.85546875" customWidth="1"/>
    <col min="14296" max="14296" width="20.42578125" customWidth="1"/>
    <col min="14297" max="14297" width="14.28515625" customWidth="1"/>
    <col min="14298" max="14298" width="16.140625" customWidth="1"/>
    <col min="14302" max="14302" width="16.85546875" customWidth="1"/>
    <col min="14303" max="14303" width="15.42578125" customWidth="1"/>
    <col min="14304" max="14304" width="16.42578125" customWidth="1"/>
    <col min="14305" max="14305" width="14" customWidth="1"/>
    <col min="14306" max="14306" width="16.7109375" customWidth="1"/>
    <col min="14548" max="14548" width="4" customWidth="1"/>
    <col min="14549" max="14549" width="7.42578125" customWidth="1"/>
    <col min="14550" max="14550" width="41.140625" customWidth="1"/>
    <col min="14551" max="14551" width="24.85546875" customWidth="1"/>
    <col min="14552" max="14552" width="20.42578125" customWidth="1"/>
    <col min="14553" max="14553" width="14.28515625" customWidth="1"/>
    <col min="14554" max="14554" width="16.140625" customWidth="1"/>
    <col min="14558" max="14558" width="16.85546875" customWidth="1"/>
    <col min="14559" max="14559" width="15.42578125" customWidth="1"/>
    <col min="14560" max="14560" width="16.42578125" customWidth="1"/>
    <col min="14561" max="14561" width="14" customWidth="1"/>
    <col min="14562" max="14562" width="16.7109375" customWidth="1"/>
    <col min="14804" max="14804" width="4" customWidth="1"/>
    <col min="14805" max="14805" width="7.42578125" customWidth="1"/>
    <col min="14806" max="14806" width="41.140625" customWidth="1"/>
    <col min="14807" max="14807" width="24.85546875" customWidth="1"/>
    <col min="14808" max="14808" width="20.42578125" customWidth="1"/>
    <col min="14809" max="14809" width="14.28515625" customWidth="1"/>
    <col min="14810" max="14810" width="16.140625" customWidth="1"/>
    <col min="14814" max="14814" width="16.85546875" customWidth="1"/>
    <col min="14815" max="14815" width="15.42578125" customWidth="1"/>
    <col min="14816" max="14816" width="16.42578125" customWidth="1"/>
    <col min="14817" max="14817" width="14" customWidth="1"/>
    <col min="14818" max="14818" width="16.7109375" customWidth="1"/>
    <col min="15060" max="15060" width="4" customWidth="1"/>
    <col min="15061" max="15061" width="7.42578125" customWidth="1"/>
    <col min="15062" max="15062" width="41.140625" customWidth="1"/>
    <col min="15063" max="15063" width="24.85546875" customWidth="1"/>
    <col min="15064" max="15064" width="20.42578125" customWidth="1"/>
    <col min="15065" max="15065" width="14.28515625" customWidth="1"/>
    <col min="15066" max="15066" width="16.140625" customWidth="1"/>
    <col min="15070" max="15070" width="16.85546875" customWidth="1"/>
    <col min="15071" max="15071" width="15.42578125" customWidth="1"/>
    <col min="15072" max="15072" width="16.42578125" customWidth="1"/>
    <col min="15073" max="15073" width="14" customWidth="1"/>
    <col min="15074" max="15074" width="16.7109375" customWidth="1"/>
    <col min="15316" max="15316" width="4" customWidth="1"/>
    <col min="15317" max="15317" width="7.42578125" customWidth="1"/>
    <col min="15318" max="15318" width="41.140625" customWidth="1"/>
    <col min="15319" max="15319" width="24.85546875" customWidth="1"/>
    <col min="15320" max="15320" width="20.42578125" customWidth="1"/>
    <col min="15321" max="15321" width="14.28515625" customWidth="1"/>
    <col min="15322" max="15322" width="16.140625" customWidth="1"/>
    <col min="15326" max="15326" width="16.85546875" customWidth="1"/>
    <col min="15327" max="15327" width="15.42578125" customWidth="1"/>
    <col min="15328" max="15328" width="16.42578125" customWidth="1"/>
    <col min="15329" max="15329" width="14" customWidth="1"/>
    <col min="15330" max="15330" width="16.7109375" customWidth="1"/>
    <col min="15572" max="15572" width="4" customWidth="1"/>
    <col min="15573" max="15573" width="7.42578125" customWidth="1"/>
    <col min="15574" max="15574" width="41.140625" customWidth="1"/>
    <col min="15575" max="15575" width="24.85546875" customWidth="1"/>
    <col min="15576" max="15576" width="20.42578125" customWidth="1"/>
    <col min="15577" max="15577" width="14.28515625" customWidth="1"/>
    <col min="15578" max="15578" width="16.140625" customWidth="1"/>
    <col min="15582" max="15582" width="16.85546875" customWidth="1"/>
    <col min="15583" max="15583" width="15.42578125" customWidth="1"/>
    <col min="15584" max="15584" width="16.42578125" customWidth="1"/>
    <col min="15585" max="15585" width="14" customWidth="1"/>
    <col min="15586" max="15586" width="16.7109375" customWidth="1"/>
    <col min="15828" max="15828" width="4" customWidth="1"/>
    <col min="15829" max="15829" width="7.42578125" customWidth="1"/>
    <col min="15830" max="15830" width="41.140625" customWidth="1"/>
    <col min="15831" max="15831" width="24.85546875" customWidth="1"/>
    <col min="15832" max="15832" width="20.42578125" customWidth="1"/>
    <col min="15833" max="15833" width="14.28515625" customWidth="1"/>
    <col min="15834" max="15834" width="16.140625" customWidth="1"/>
    <col min="15838" max="15838" width="16.85546875" customWidth="1"/>
    <col min="15839" max="15839" width="15.42578125" customWidth="1"/>
    <col min="15840" max="15840" width="16.42578125" customWidth="1"/>
    <col min="15841" max="15841" width="14" customWidth="1"/>
    <col min="15842" max="15842" width="16.7109375" customWidth="1"/>
    <col min="16084" max="16084" width="4" customWidth="1"/>
    <col min="16085" max="16085" width="7.42578125" customWidth="1"/>
    <col min="16086" max="16086" width="41.140625" customWidth="1"/>
    <col min="16087" max="16087" width="24.85546875" customWidth="1"/>
    <col min="16088" max="16088" width="20.42578125" customWidth="1"/>
    <col min="16089" max="16089" width="14.28515625" customWidth="1"/>
    <col min="16090" max="16090" width="16.140625" customWidth="1"/>
    <col min="16094" max="16094" width="16.85546875" customWidth="1"/>
    <col min="16095" max="16095" width="15.42578125" customWidth="1"/>
    <col min="16096" max="16096" width="16.42578125" customWidth="1"/>
    <col min="16097" max="16097" width="14" customWidth="1"/>
    <col min="16098" max="16098" width="16.7109375" customWidth="1"/>
  </cols>
  <sheetData>
    <row r="1" spans="1:5" ht="69" customHeight="1" x14ac:dyDescent="0.25">
      <c r="A1" s="98" t="s">
        <v>556</v>
      </c>
      <c r="B1" s="98"/>
      <c r="C1" s="98"/>
      <c r="D1" s="98"/>
      <c r="E1" s="98"/>
    </row>
    <row r="2" spans="1:5" x14ac:dyDescent="0.25">
      <c r="A2" s="97"/>
      <c r="B2" s="97"/>
      <c r="C2" s="97"/>
      <c r="D2" s="97"/>
      <c r="E2" s="12"/>
    </row>
    <row r="3" spans="1:5" ht="69.95" customHeight="1" x14ac:dyDescent="0.25">
      <c r="A3" s="39" t="s">
        <v>147</v>
      </c>
      <c r="B3" s="26" t="s">
        <v>148</v>
      </c>
      <c r="C3" s="26" t="s">
        <v>149</v>
      </c>
      <c r="D3" s="26" t="s">
        <v>150</v>
      </c>
      <c r="E3" s="26" t="str">
        <f>'Таблица 785'!C3</f>
        <v>МБУДО КДМШ</v>
      </c>
    </row>
    <row r="4" spans="1:5" ht="81" customHeight="1" x14ac:dyDescent="0.25">
      <c r="A4" s="85" t="s">
        <v>250</v>
      </c>
      <c r="B4" s="100" t="s">
        <v>219</v>
      </c>
      <c r="C4" s="100"/>
      <c r="D4" s="100"/>
      <c r="E4" s="86"/>
    </row>
    <row r="5" spans="1:5" ht="15.75" customHeight="1" x14ac:dyDescent="0.25">
      <c r="A5" s="87"/>
      <c r="B5" s="99" t="s">
        <v>208</v>
      </c>
      <c r="C5" s="99"/>
      <c r="D5" s="99"/>
      <c r="E5" s="88">
        <f>E6+E13+E15+E21</f>
        <v>34</v>
      </c>
    </row>
    <row r="6" spans="1:5" ht="83.25" customHeight="1" x14ac:dyDescent="0.25">
      <c r="A6" s="40" t="s">
        <v>220</v>
      </c>
      <c r="B6" s="96" t="s">
        <v>437</v>
      </c>
      <c r="C6" s="96"/>
      <c r="D6" s="96"/>
      <c r="E6" s="7">
        <f t="shared" ref="E6" si="0">SUM(E7:E12)</f>
        <v>8</v>
      </c>
    </row>
    <row r="7" spans="1:5" ht="103.5" customHeight="1" x14ac:dyDescent="0.25">
      <c r="A7" s="41" t="s">
        <v>151</v>
      </c>
      <c r="B7" s="1" t="s">
        <v>428</v>
      </c>
      <c r="C7" s="18" t="s">
        <v>366</v>
      </c>
      <c r="D7" s="18" t="s">
        <v>425</v>
      </c>
      <c r="E7" s="3">
        <v>2</v>
      </c>
    </row>
    <row r="8" spans="1:5" ht="81.75" customHeight="1" x14ac:dyDescent="0.25">
      <c r="A8" s="41" t="s">
        <v>152</v>
      </c>
      <c r="B8" s="1" t="s">
        <v>369</v>
      </c>
      <c r="C8" s="18" t="s">
        <v>366</v>
      </c>
      <c r="D8" s="18" t="s">
        <v>406</v>
      </c>
      <c r="E8" s="3">
        <v>2</v>
      </c>
    </row>
    <row r="9" spans="1:5" ht="114.75" customHeight="1" x14ac:dyDescent="0.25">
      <c r="A9" s="41" t="s">
        <v>153</v>
      </c>
      <c r="B9" s="1" t="s">
        <v>360</v>
      </c>
      <c r="C9" s="18" t="s">
        <v>364</v>
      </c>
      <c r="D9" s="18" t="s">
        <v>406</v>
      </c>
      <c r="E9" s="3">
        <v>1</v>
      </c>
    </row>
    <row r="10" spans="1:5" ht="94.5" x14ac:dyDescent="0.25">
      <c r="A10" s="41" t="s">
        <v>154</v>
      </c>
      <c r="B10" s="23" t="s">
        <v>361</v>
      </c>
      <c r="C10" s="18" t="s">
        <v>364</v>
      </c>
      <c r="D10" s="18" t="s">
        <v>406</v>
      </c>
      <c r="E10" s="24">
        <v>1</v>
      </c>
    </row>
    <row r="11" spans="1:5" ht="101.25" customHeight="1" x14ac:dyDescent="0.25">
      <c r="A11" s="41" t="s">
        <v>155</v>
      </c>
      <c r="B11" s="1" t="s">
        <v>254</v>
      </c>
      <c r="C11" s="18" t="s">
        <v>365</v>
      </c>
      <c r="D11" s="18" t="s">
        <v>406</v>
      </c>
      <c r="E11" s="3">
        <v>0</v>
      </c>
    </row>
    <row r="12" spans="1:5" ht="47.25" x14ac:dyDescent="0.25">
      <c r="A12" s="41" t="s">
        <v>209</v>
      </c>
      <c r="B12" s="1" t="s">
        <v>357</v>
      </c>
      <c r="C12" s="18" t="s">
        <v>385</v>
      </c>
      <c r="D12" s="18" t="s">
        <v>249</v>
      </c>
      <c r="E12" s="3">
        <v>2</v>
      </c>
    </row>
    <row r="13" spans="1:5" ht="39.75" customHeight="1" x14ac:dyDescent="0.25">
      <c r="A13" s="25" t="s">
        <v>221</v>
      </c>
      <c r="B13" s="96" t="s">
        <v>222</v>
      </c>
      <c r="C13" s="96"/>
      <c r="D13" s="96"/>
      <c r="E13" s="7">
        <f t="shared" ref="E13" si="1">E14</f>
        <v>9</v>
      </c>
    </row>
    <row r="14" spans="1:5" ht="94.5" x14ac:dyDescent="0.25">
      <c r="A14" s="41" t="s">
        <v>156</v>
      </c>
      <c r="B14" s="1" t="s">
        <v>370</v>
      </c>
      <c r="C14" s="18" t="s">
        <v>386</v>
      </c>
      <c r="D14" s="18" t="s">
        <v>406</v>
      </c>
      <c r="E14" s="36">
        <f>ROUND(SUM('Таблица 582'!C49:C58)/COUNTA('Таблица 582'!B49:B58)*10, 0)</f>
        <v>9</v>
      </c>
    </row>
    <row r="15" spans="1:5" ht="86.25" customHeight="1" x14ac:dyDescent="0.25">
      <c r="A15" s="25" t="s">
        <v>223</v>
      </c>
      <c r="B15" s="96" t="s">
        <v>224</v>
      </c>
      <c r="C15" s="96"/>
      <c r="D15" s="96"/>
      <c r="E15" s="7">
        <f t="shared" ref="E15" si="2">SUM(E16:E20)</f>
        <v>9</v>
      </c>
    </row>
    <row r="16" spans="1:5" ht="112.5" customHeight="1" x14ac:dyDescent="0.25">
      <c r="A16" s="41" t="s">
        <v>157</v>
      </c>
      <c r="B16" s="1" t="s">
        <v>217</v>
      </c>
      <c r="C16" s="18" t="s">
        <v>367</v>
      </c>
      <c r="D16" s="18" t="s">
        <v>406</v>
      </c>
      <c r="E16" s="3">
        <v>2</v>
      </c>
    </row>
    <row r="17" spans="1:5" ht="101.25" customHeight="1" x14ac:dyDescent="0.25">
      <c r="A17" s="41" t="s">
        <v>158</v>
      </c>
      <c r="B17" s="1" t="s">
        <v>246</v>
      </c>
      <c r="C17" s="18" t="s">
        <v>368</v>
      </c>
      <c r="D17" s="18" t="s">
        <v>406</v>
      </c>
      <c r="E17" s="3">
        <v>1</v>
      </c>
    </row>
    <row r="18" spans="1:5" ht="120" customHeight="1" x14ac:dyDescent="0.25">
      <c r="A18" s="41" t="s">
        <v>159</v>
      </c>
      <c r="B18" s="1" t="s">
        <v>245</v>
      </c>
      <c r="C18" s="18" t="s">
        <v>429</v>
      </c>
      <c r="D18" s="18" t="s">
        <v>542</v>
      </c>
      <c r="E18" s="3">
        <v>2</v>
      </c>
    </row>
    <row r="19" spans="1:5" ht="98.25" customHeight="1" x14ac:dyDescent="0.25">
      <c r="A19" s="41" t="s">
        <v>160</v>
      </c>
      <c r="B19" s="1" t="s">
        <v>371</v>
      </c>
      <c r="C19" s="18" t="s">
        <v>430</v>
      </c>
      <c r="D19" s="18" t="s">
        <v>543</v>
      </c>
      <c r="E19" s="3">
        <v>2</v>
      </c>
    </row>
    <row r="20" spans="1:5" ht="126" x14ac:dyDescent="0.25">
      <c r="A20" s="41" t="s">
        <v>161</v>
      </c>
      <c r="B20" s="1" t="s">
        <v>388</v>
      </c>
      <c r="C20" s="18" t="s">
        <v>431</v>
      </c>
      <c r="D20" s="18" t="s">
        <v>544</v>
      </c>
      <c r="E20" s="3">
        <v>2</v>
      </c>
    </row>
    <row r="21" spans="1:5" ht="67.5" customHeight="1" x14ac:dyDescent="0.25">
      <c r="A21" s="25" t="s">
        <v>225</v>
      </c>
      <c r="B21" s="96" t="s">
        <v>226</v>
      </c>
      <c r="C21" s="96"/>
      <c r="D21" s="96"/>
      <c r="E21" s="7">
        <f>SUM(E22:E26)</f>
        <v>8</v>
      </c>
    </row>
    <row r="22" spans="1:5" ht="82.5" customHeight="1" x14ac:dyDescent="0.25">
      <c r="A22" s="41" t="s">
        <v>162</v>
      </c>
      <c r="B22" s="1" t="s">
        <v>432</v>
      </c>
      <c r="C22" s="18" t="s">
        <v>365</v>
      </c>
      <c r="D22" s="18" t="s">
        <v>406</v>
      </c>
      <c r="E22" s="3">
        <v>0</v>
      </c>
    </row>
    <row r="23" spans="1:5" ht="146.25" customHeight="1" x14ac:dyDescent="0.25">
      <c r="A23" s="41" t="s">
        <v>163</v>
      </c>
      <c r="B23" s="1" t="s">
        <v>433</v>
      </c>
      <c r="C23" s="18" t="s">
        <v>431</v>
      </c>
      <c r="D23" s="18" t="s">
        <v>545</v>
      </c>
      <c r="E23" s="3">
        <v>2</v>
      </c>
    </row>
    <row r="24" spans="1:5" ht="114" customHeight="1" x14ac:dyDescent="0.25">
      <c r="A24" s="41" t="s">
        <v>164</v>
      </c>
      <c r="B24" s="1" t="s">
        <v>408</v>
      </c>
      <c r="C24" s="18" t="s">
        <v>407</v>
      </c>
      <c r="D24" s="18" t="s">
        <v>546</v>
      </c>
      <c r="E24" s="3">
        <v>2</v>
      </c>
    </row>
    <row r="25" spans="1:5" ht="107.25" customHeight="1" x14ac:dyDescent="0.25">
      <c r="A25" s="41" t="s">
        <v>165</v>
      </c>
      <c r="B25" s="1" t="s">
        <v>247</v>
      </c>
      <c r="C25" s="18" t="s">
        <v>431</v>
      </c>
      <c r="D25" s="18" t="s">
        <v>547</v>
      </c>
      <c r="E25" s="3">
        <v>2</v>
      </c>
    </row>
    <row r="26" spans="1:5" ht="78.75" x14ac:dyDescent="0.25">
      <c r="A26" s="41" t="s">
        <v>166</v>
      </c>
      <c r="B26" s="1" t="s">
        <v>244</v>
      </c>
      <c r="C26" s="18" t="s">
        <v>248</v>
      </c>
      <c r="D26" s="18" t="s">
        <v>440</v>
      </c>
      <c r="E26" s="3">
        <v>2</v>
      </c>
    </row>
    <row r="27" spans="1:5" ht="66" customHeight="1" x14ac:dyDescent="0.25">
      <c r="A27" s="85" t="s">
        <v>251</v>
      </c>
      <c r="B27" s="100" t="s">
        <v>228</v>
      </c>
      <c r="C27" s="100"/>
      <c r="D27" s="100"/>
      <c r="E27" s="88"/>
    </row>
    <row r="28" spans="1:5" ht="15.75" customHeight="1" x14ac:dyDescent="0.25">
      <c r="A28" s="85"/>
      <c r="B28" s="99" t="s">
        <v>229</v>
      </c>
      <c r="C28" s="99"/>
      <c r="D28" s="99"/>
      <c r="E28" s="88">
        <f t="shared" ref="E28" si="3">E29+E36+E43+E48+E54+E59+E61</f>
        <v>21</v>
      </c>
    </row>
    <row r="29" spans="1:5" ht="34.5" customHeight="1" x14ac:dyDescent="0.25">
      <c r="A29" s="42" t="s">
        <v>230</v>
      </c>
      <c r="B29" s="96" t="s">
        <v>231</v>
      </c>
      <c r="C29" s="96"/>
      <c r="D29" s="96"/>
      <c r="E29" s="7">
        <f t="shared" ref="E29" si="4">SUM(E30:E35)</f>
        <v>7</v>
      </c>
    </row>
    <row r="30" spans="1:5" ht="148.5" customHeight="1" x14ac:dyDescent="0.25">
      <c r="A30" s="89" t="s">
        <v>167</v>
      </c>
      <c r="B30" s="47" t="s">
        <v>458</v>
      </c>
      <c r="C30" s="48" t="s">
        <v>482</v>
      </c>
      <c r="D30" s="48" t="s">
        <v>480</v>
      </c>
      <c r="E30" s="3">
        <v>1</v>
      </c>
    </row>
    <row r="31" spans="1:5" ht="94.5" x14ac:dyDescent="0.25">
      <c r="A31" s="89" t="s">
        <v>168</v>
      </c>
      <c r="B31" s="47" t="s">
        <v>459</v>
      </c>
      <c r="C31" s="48" t="s">
        <v>444</v>
      </c>
      <c r="D31" s="48" t="s">
        <v>460</v>
      </c>
      <c r="E31" s="3">
        <v>1</v>
      </c>
    </row>
    <row r="32" spans="1:5" ht="112.9" customHeight="1" x14ac:dyDescent="0.25">
      <c r="A32" s="89" t="s">
        <v>169</v>
      </c>
      <c r="B32" s="23" t="s">
        <v>474</v>
      </c>
      <c r="C32" s="23" t="s">
        <v>461</v>
      </c>
      <c r="D32" s="54" t="s">
        <v>465</v>
      </c>
      <c r="E32" s="3">
        <v>2</v>
      </c>
    </row>
    <row r="33" spans="1:5" ht="47.25" x14ac:dyDescent="0.25">
      <c r="A33" s="89" t="s">
        <v>170</v>
      </c>
      <c r="B33" s="23" t="s">
        <v>481</v>
      </c>
      <c r="C33" s="50" t="s">
        <v>462</v>
      </c>
      <c r="D33" s="52" t="s">
        <v>464</v>
      </c>
      <c r="E33" s="3">
        <v>1</v>
      </c>
    </row>
    <row r="34" spans="1:5" ht="47.25" x14ac:dyDescent="0.25">
      <c r="A34" s="89" t="s">
        <v>171</v>
      </c>
      <c r="B34" s="50" t="s">
        <v>445</v>
      </c>
      <c r="C34" s="50" t="s">
        <v>462</v>
      </c>
      <c r="D34" s="50" t="s">
        <v>43</v>
      </c>
      <c r="E34" s="3">
        <v>0</v>
      </c>
    </row>
    <row r="35" spans="1:5" ht="163.5" customHeight="1" x14ac:dyDescent="0.25">
      <c r="A35" s="89" t="s">
        <v>463</v>
      </c>
      <c r="B35" s="38" t="s">
        <v>466</v>
      </c>
      <c r="C35" s="50" t="s">
        <v>467</v>
      </c>
      <c r="D35" s="50" t="s">
        <v>43</v>
      </c>
      <c r="E35" s="3">
        <v>2</v>
      </c>
    </row>
    <row r="36" spans="1:5" ht="45.75" customHeight="1" x14ac:dyDescent="0.25">
      <c r="A36" s="84" t="s">
        <v>232</v>
      </c>
      <c r="B36" s="96" t="s">
        <v>446</v>
      </c>
      <c r="C36" s="96"/>
      <c r="D36" s="96"/>
      <c r="E36" s="7">
        <f t="shared" ref="E36" si="5">SUM(E37:E42)</f>
        <v>5</v>
      </c>
    </row>
    <row r="37" spans="1:5" s="51" customFormat="1" ht="78.75" x14ac:dyDescent="0.25">
      <c r="A37" s="53" t="s">
        <v>172</v>
      </c>
      <c r="B37" s="52" t="s">
        <v>537</v>
      </c>
      <c r="C37" s="52" t="s">
        <v>483</v>
      </c>
      <c r="D37" s="52" t="s">
        <v>468</v>
      </c>
      <c r="E37" s="24">
        <v>0</v>
      </c>
    </row>
    <row r="38" spans="1:5" ht="141.75" x14ac:dyDescent="0.25">
      <c r="A38" s="89" t="s">
        <v>173</v>
      </c>
      <c r="B38" s="38" t="s">
        <v>469</v>
      </c>
      <c r="C38" s="50" t="s">
        <v>447</v>
      </c>
      <c r="D38" s="38" t="s">
        <v>406</v>
      </c>
      <c r="E38" s="3">
        <v>2</v>
      </c>
    </row>
    <row r="39" spans="1:5" s="51" customFormat="1" ht="47.25" x14ac:dyDescent="0.25">
      <c r="A39" s="53" t="s">
        <v>174</v>
      </c>
      <c r="B39" s="52" t="s">
        <v>470</v>
      </c>
      <c r="C39" s="52" t="s">
        <v>484</v>
      </c>
      <c r="D39" s="52" t="s">
        <v>468</v>
      </c>
      <c r="E39" s="24">
        <v>0</v>
      </c>
    </row>
    <row r="40" spans="1:5" s="51" customFormat="1" ht="63" x14ac:dyDescent="0.25">
      <c r="A40" s="53" t="s">
        <v>175</v>
      </c>
      <c r="B40" s="52" t="s">
        <v>485</v>
      </c>
      <c r="C40" s="52" t="s">
        <v>484</v>
      </c>
      <c r="D40" s="52" t="s">
        <v>486</v>
      </c>
      <c r="E40" s="24">
        <v>0</v>
      </c>
    </row>
    <row r="41" spans="1:5" ht="94.5" x14ac:dyDescent="0.25">
      <c r="A41" s="89" t="s">
        <v>176</v>
      </c>
      <c r="B41" s="50" t="s">
        <v>487</v>
      </c>
      <c r="C41" s="38" t="s">
        <v>531</v>
      </c>
      <c r="D41" s="90" t="s">
        <v>488</v>
      </c>
      <c r="E41" s="3">
        <v>1</v>
      </c>
    </row>
    <row r="42" spans="1:5" ht="78.75" x14ac:dyDescent="0.25">
      <c r="A42" s="89" t="s">
        <v>472</v>
      </c>
      <c r="B42" s="49" t="s">
        <v>473</v>
      </c>
      <c r="C42" s="52" t="s">
        <v>475</v>
      </c>
      <c r="D42" s="38" t="s">
        <v>409</v>
      </c>
      <c r="E42" s="3">
        <v>2</v>
      </c>
    </row>
    <row r="43" spans="1:5" ht="30.75" customHeight="1" x14ac:dyDescent="0.25">
      <c r="A43" s="84" t="s">
        <v>233</v>
      </c>
      <c r="B43" s="96" t="s">
        <v>234</v>
      </c>
      <c r="C43" s="96"/>
      <c r="D43" s="96"/>
      <c r="E43" s="7">
        <f t="shared" ref="E43" si="6">SUM(E44:E47)</f>
        <v>0</v>
      </c>
    </row>
    <row r="44" spans="1:5" ht="169.5" customHeight="1" x14ac:dyDescent="0.25">
      <c r="A44" s="89" t="s">
        <v>177</v>
      </c>
      <c r="B44" s="38" t="s">
        <v>449</v>
      </c>
      <c r="C44" s="38" t="s">
        <v>450</v>
      </c>
      <c r="D44" s="38" t="s">
        <v>424</v>
      </c>
      <c r="E44" s="3">
        <v>0</v>
      </c>
    </row>
    <row r="45" spans="1:5" ht="78.75" x14ac:dyDescent="0.25">
      <c r="A45" s="89" t="s">
        <v>179</v>
      </c>
      <c r="B45" s="38" t="s">
        <v>476</v>
      </c>
      <c r="C45" s="50" t="s">
        <v>471</v>
      </c>
      <c r="D45" s="38" t="s">
        <v>478</v>
      </c>
      <c r="E45" s="3">
        <v>0</v>
      </c>
    </row>
    <row r="46" spans="1:5" ht="78.75" x14ac:dyDescent="0.25">
      <c r="A46" s="89" t="s">
        <v>180</v>
      </c>
      <c r="B46" s="38" t="s">
        <v>477</v>
      </c>
      <c r="C46" s="50" t="s">
        <v>471</v>
      </c>
      <c r="D46" s="38" t="s">
        <v>479</v>
      </c>
      <c r="E46" s="3">
        <v>0</v>
      </c>
    </row>
    <row r="47" spans="1:5" ht="47.25" x14ac:dyDescent="0.25">
      <c r="A47" s="89" t="s">
        <v>181</v>
      </c>
      <c r="B47" s="23" t="s">
        <v>178</v>
      </c>
      <c r="C47" s="50" t="s">
        <v>471</v>
      </c>
      <c r="D47" s="23" t="s">
        <v>489</v>
      </c>
      <c r="E47" s="3">
        <v>0</v>
      </c>
    </row>
    <row r="48" spans="1:5" ht="24.75" customHeight="1" x14ac:dyDescent="0.25">
      <c r="A48" s="84" t="s">
        <v>236</v>
      </c>
      <c r="B48" s="96" t="s">
        <v>235</v>
      </c>
      <c r="C48" s="96"/>
      <c r="D48" s="96"/>
      <c r="E48" s="7">
        <f>SUM(E49:E53)</f>
        <v>0</v>
      </c>
    </row>
    <row r="49" spans="1:5" ht="116.25" customHeight="1" x14ac:dyDescent="0.25">
      <c r="A49" s="89" t="s">
        <v>182</v>
      </c>
      <c r="B49" s="50" t="s">
        <v>184</v>
      </c>
      <c r="C49" s="50" t="s">
        <v>471</v>
      </c>
      <c r="D49" s="38" t="s">
        <v>490</v>
      </c>
      <c r="E49" s="3">
        <v>0</v>
      </c>
    </row>
    <row r="50" spans="1:5" ht="47.25" x14ac:dyDescent="0.25">
      <c r="A50" s="89" t="s">
        <v>183</v>
      </c>
      <c r="B50" s="18" t="s">
        <v>491</v>
      </c>
      <c r="C50" s="18" t="s">
        <v>471</v>
      </c>
      <c r="D50" s="1" t="s">
        <v>490</v>
      </c>
      <c r="E50" s="3">
        <v>0</v>
      </c>
    </row>
    <row r="51" spans="1:5" ht="47.25" x14ac:dyDescent="0.25">
      <c r="A51" s="89" t="s">
        <v>410</v>
      </c>
      <c r="B51" s="1" t="s">
        <v>451</v>
      </c>
      <c r="C51" s="18" t="s">
        <v>471</v>
      </c>
      <c r="D51" s="1" t="s">
        <v>490</v>
      </c>
      <c r="E51" s="3">
        <v>0</v>
      </c>
    </row>
    <row r="52" spans="1:5" ht="63" x14ac:dyDescent="0.25">
      <c r="A52" s="89" t="s">
        <v>453</v>
      </c>
      <c r="B52" s="1" t="s">
        <v>452</v>
      </c>
      <c r="C52" s="50" t="s">
        <v>471</v>
      </c>
      <c r="D52" s="1" t="s">
        <v>448</v>
      </c>
      <c r="E52" s="3">
        <v>0</v>
      </c>
    </row>
    <row r="53" spans="1:5" ht="185.25" customHeight="1" x14ac:dyDescent="0.25">
      <c r="A53" s="91" t="s">
        <v>454</v>
      </c>
      <c r="B53" s="1" t="s">
        <v>492</v>
      </c>
      <c r="C53" s="50" t="s">
        <v>471</v>
      </c>
      <c r="D53" s="38" t="s">
        <v>43</v>
      </c>
      <c r="E53" s="3">
        <v>0</v>
      </c>
    </row>
    <row r="54" spans="1:5" ht="94.5" customHeight="1" x14ac:dyDescent="0.25">
      <c r="A54" s="84" t="s">
        <v>238</v>
      </c>
      <c r="B54" s="96" t="s">
        <v>237</v>
      </c>
      <c r="C54" s="96"/>
      <c r="D54" s="96"/>
      <c r="E54" s="7">
        <f>SUM(E55:E58)</f>
        <v>7</v>
      </c>
    </row>
    <row r="55" spans="1:5" ht="78.75" x14ac:dyDescent="0.25">
      <c r="A55" s="89" t="s">
        <v>185</v>
      </c>
      <c r="B55" s="1" t="s">
        <v>539</v>
      </c>
      <c r="C55" s="50" t="s">
        <v>495</v>
      </c>
      <c r="D55" s="18" t="s">
        <v>493</v>
      </c>
      <c r="E55" s="3">
        <v>0</v>
      </c>
    </row>
    <row r="56" spans="1:5" ht="157.5" x14ac:dyDescent="0.25">
      <c r="A56" s="89" t="s">
        <v>186</v>
      </c>
      <c r="B56" s="1" t="s">
        <v>494</v>
      </c>
      <c r="C56" s="18" t="s">
        <v>532</v>
      </c>
      <c r="D56" s="18" t="s">
        <v>43</v>
      </c>
      <c r="E56" s="3">
        <v>3</v>
      </c>
    </row>
    <row r="57" spans="1:5" ht="173.25" x14ac:dyDescent="0.25">
      <c r="A57" s="89" t="s">
        <v>187</v>
      </c>
      <c r="B57" s="1" t="s">
        <v>533</v>
      </c>
      <c r="C57" s="18" t="s">
        <v>532</v>
      </c>
      <c r="D57" s="18" t="s">
        <v>43</v>
      </c>
      <c r="E57" s="3">
        <v>3</v>
      </c>
    </row>
    <row r="58" spans="1:5" ht="126" x14ac:dyDescent="0.25">
      <c r="A58" s="89" t="s">
        <v>188</v>
      </c>
      <c r="B58" s="1" t="s">
        <v>534</v>
      </c>
      <c r="C58" s="18" t="s">
        <v>541</v>
      </c>
      <c r="D58" s="18" t="s">
        <v>43</v>
      </c>
      <c r="E58" s="3">
        <v>1</v>
      </c>
    </row>
    <row r="59" spans="1:5" ht="64.5" customHeight="1" x14ac:dyDescent="0.25">
      <c r="A59" s="84" t="s">
        <v>240</v>
      </c>
      <c r="B59" s="96" t="s">
        <v>239</v>
      </c>
      <c r="C59" s="96"/>
      <c r="D59" s="96"/>
      <c r="E59" s="7">
        <f>SUM(E60:E60)</f>
        <v>0</v>
      </c>
    </row>
    <row r="60" spans="1:5" ht="78.75" x14ac:dyDescent="0.25">
      <c r="A60" s="89" t="s">
        <v>189</v>
      </c>
      <c r="B60" s="49" t="s">
        <v>536</v>
      </c>
      <c r="C60" s="50" t="s">
        <v>495</v>
      </c>
      <c r="D60" s="50" t="s">
        <v>43</v>
      </c>
      <c r="E60" s="3">
        <v>0</v>
      </c>
    </row>
    <row r="61" spans="1:5" ht="83.25" customHeight="1" x14ac:dyDescent="0.25">
      <c r="A61" s="84" t="s">
        <v>241</v>
      </c>
      <c r="B61" s="96" t="s">
        <v>455</v>
      </c>
      <c r="C61" s="96"/>
      <c r="D61" s="96"/>
      <c r="E61" s="7">
        <f>SUM(E62:E66)</f>
        <v>2</v>
      </c>
    </row>
    <row r="62" spans="1:5" ht="47.25" x14ac:dyDescent="0.25">
      <c r="A62" s="89" t="s">
        <v>190</v>
      </c>
      <c r="B62" s="50" t="s">
        <v>496</v>
      </c>
      <c r="C62" s="50" t="s">
        <v>471</v>
      </c>
      <c r="D62" s="50" t="s">
        <v>406</v>
      </c>
      <c r="E62" s="3">
        <v>2</v>
      </c>
    </row>
    <row r="63" spans="1:5" ht="47.25" x14ac:dyDescent="0.25">
      <c r="A63" s="89" t="s">
        <v>191</v>
      </c>
      <c r="B63" s="49" t="s">
        <v>456</v>
      </c>
      <c r="C63" s="50" t="s">
        <v>471</v>
      </c>
      <c r="D63" s="50" t="s">
        <v>406</v>
      </c>
      <c r="E63" s="3">
        <v>0</v>
      </c>
    </row>
    <row r="64" spans="1:5" ht="63" x14ac:dyDescent="0.25">
      <c r="A64" s="89" t="s">
        <v>192</v>
      </c>
      <c r="B64" s="49" t="s">
        <v>457</v>
      </c>
      <c r="C64" s="50" t="s">
        <v>471</v>
      </c>
      <c r="D64" s="50" t="s">
        <v>406</v>
      </c>
      <c r="E64" s="3">
        <v>0</v>
      </c>
    </row>
    <row r="65" spans="1:5" ht="94.5" x14ac:dyDescent="0.25">
      <c r="A65" s="89" t="s">
        <v>193</v>
      </c>
      <c r="B65" s="50" t="s">
        <v>540</v>
      </c>
      <c r="C65" s="50" t="s">
        <v>535</v>
      </c>
      <c r="D65" s="50" t="s">
        <v>548</v>
      </c>
      <c r="E65" s="3">
        <v>0</v>
      </c>
    </row>
    <row r="66" spans="1:5" ht="141.75" x14ac:dyDescent="0.25">
      <c r="A66" s="89" t="s">
        <v>194</v>
      </c>
      <c r="B66" s="49" t="s">
        <v>497</v>
      </c>
      <c r="C66" s="50" t="s">
        <v>471</v>
      </c>
      <c r="D66" s="50" t="s">
        <v>498</v>
      </c>
      <c r="E66" s="3">
        <v>0</v>
      </c>
    </row>
    <row r="67" spans="1:5" ht="71.25" customHeight="1" x14ac:dyDescent="0.25">
      <c r="A67" s="92" t="s">
        <v>252</v>
      </c>
      <c r="B67" s="100" t="s">
        <v>363</v>
      </c>
      <c r="C67" s="100"/>
      <c r="D67" s="100"/>
      <c r="E67" s="86"/>
    </row>
    <row r="68" spans="1:5" ht="15.75" customHeight="1" x14ac:dyDescent="0.25">
      <c r="A68" s="87"/>
      <c r="B68" s="99" t="s">
        <v>195</v>
      </c>
      <c r="C68" s="99"/>
      <c r="D68" s="99"/>
      <c r="E68" s="88">
        <f t="shared" ref="E68" si="7">E69+E73</f>
        <v>20</v>
      </c>
    </row>
    <row r="69" spans="1:5" ht="56.25" customHeight="1" x14ac:dyDescent="0.25">
      <c r="A69" s="42" t="s">
        <v>196</v>
      </c>
      <c r="B69" s="96" t="s">
        <v>415</v>
      </c>
      <c r="C69" s="96"/>
      <c r="D69" s="96"/>
      <c r="E69" s="7">
        <f t="shared" ref="E69" si="8">SUM(E70:E72)</f>
        <v>10</v>
      </c>
    </row>
    <row r="70" spans="1:5" ht="94.5" x14ac:dyDescent="0.25">
      <c r="A70" s="41" t="s">
        <v>196</v>
      </c>
      <c r="B70" s="1" t="s">
        <v>435</v>
      </c>
      <c r="C70" s="17" t="s">
        <v>414</v>
      </c>
      <c r="D70" s="18" t="s">
        <v>549</v>
      </c>
      <c r="E70" s="3">
        <v>2</v>
      </c>
    </row>
    <row r="71" spans="1:5" ht="94.5" x14ac:dyDescent="0.25">
      <c r="A71" s="41" t="s">
        <v>197</v>
      </c>
      <c r="B71" s="1" t="s">
        <v>421</v>
      </c>
      <c r="C71" s="17" t="s">
        <v>413</v>
      </c>
      <c r="D71" s="18" t="s">
        <v>550</v>
      </c>
      <c r="E71" s="3">
        <v>3</v>
      </c>
    </row>
    <row r="72" spans="1:5" ht="94.5" x14ac:dyDescent="0.25">
      <c r="A72" s="41" t="s">
        <v>411</v>
      </c>
      <c r="B72" s="1" t="s">
        <v>434</v>
      </c>
      <c r="C72" s="17" t="s">
        <v>412</v>
      </c>
      <c r="D72" s="18" t="s">
        <v>551</v>
      </c>
      <c r="E72" s="3">
        <v>5</v>
      </c>
    </row>
    <row r="73" spans="1:5" ht="56.25" customHeight="1" x14ac:dyDescent="0.25">
      <c r="A73" s="42" t="s">
        <v>197</v>
      </c>
      <c r="B73" s="96" t="s">
        <v>436</v>
      </c>
      <c r="C73" s="96"/>
      <c r="D73" s="96"/>
      <c r="E73" s="7">
        <f t="shared" ref="E73" si="9">E74</f>
        <v>10</v>
      </c>
    </row>
    <row r="74" spans="1:5" ht="94.5" x14ac:dyDescent="0.25">
      <c r="A74" s="41" t="s">
        <v>416</v>
      </c>
      <c r="B74" s="1" t="s">
        <v>417</v>
      </c>
      <c r="C74" s="17" t="s">
        <v>530</v>
      </c>
      <c r="D74" s="18" t="s">
        <v>552</v>
      </c>
      <c r="E74" s="3">
        <v>10</v>
      </c>
    </row>
    <row r="75" spans="1:5" ht="66" customHeight="1" x14ac:dyDescent="0.25">
      <c r="A75" s="92" t="s">
        <v>253</v>
      </c>
      <c r="B75" s="100" t="s">
        <v>362</v>
      </c>
      <c r="C75" s="100"/>
      <c r="D75" s="100"/>
      <c r="E75" s="88"/>
    </row>
    <row r="76" spans="1:5" ht="15.75" customHeight="1" x14ac:dyDescent="0.25">
      <c r="A76" s="87"/>
      <c r="B76" s="99" t="s">
        <v>198</v>
      </c>
      <c r="C76" s="99"/>
      <c r="D76" s="99"/>
      <c r="E76" s="88">
        <f t="shared" ref="E76" si="10">SUM(E77:E79)</f>
        <v>30</v>
      </c>
    </row>
    <row r="77" spans="1:5" ht="94.5" x14ac:dyDescent="0.25">
      <c r="A77" s="41" t="s">
        <v>199</v>
      </c>
      <c r="B77" s="1" t="s">
        <v>200</v>
      </c>
      <c r="C77" s="17" t="s">
        <v>530</v>
      </c>
      <c r="D77" s="18" t="s">
        <v>553</v>
      </c>
      <c r="E77" s="3">
        <v>10</v>
      </c>
    </row>
    <row r="78" spans="1:5" ht="94.5" x14ac:dyDescent="0.25">
      <c r="A78" s="41" t="s">
        <v>201</v>
      </c>
      <c r="B78" s="1" t="s">
        <v>202</v>
      </c>
      <c r="C78" s="17" t="s">
        <v>530</v>
      </c>
      <c r="D78" s="18" t="s">
        <v>554</v>
      </c>
      <c r="E78" s="3">
        <v>10</v>
      </c>
    </row>
    <row r="79" spans="1:5" ht="94.5" x14ac:dyDescent="0.25">
      <c r="A79" s="41" t="s">
        <v>203</v>
      </c>
      <c r="B79" s="1" t="s">
        <v>204</v>
      </c>
      <c r="C79" s="17" t="s">
        <v>530</v>
      </c>
      <c r="D79" s="18" t="s">
        <v>555</v>
      </c>
      <c r="E79" s="3">
        <v>10</v>
      </c>
    </row>
    <row r="80" spans="1:5" x14ac:dyDescent="0.25">
      <c r="A80" s="43"/>
      <c r="B80" s="4" t="s">
        <v>205</v>
      </c>
      <c r="C80" s="28"/>
      <c r="D80" s="28"/>
      <c r="E80" s="27">
        <f>E5+E28+E68+E76</f>
        <v>105</v>
      </c>
    </row>
    <row r="81" spans="1:5" ht="15.75" customHeight="1" x14ac:dyDescent="0.25">
      <c r="A81" s="41"/>
      <c r="B81" s="18" t="s">
        <v>206</v>
      </c>
      <c r="C81" s="18"/>
      <c r="D81" s="30">
        <v>160</v>
      </c>
      <c r="E81" s="19"/>
    </row>
    <row r="82" spans="1:5" ht="18.75" customHeight="1" x14ac:dyDescent="0.25">
      <c r="A82" s="44"/>
      <c r="B82" s="18" t="s">
        <v>207</v>
      </c>
      <c r="C82" s="18"/>
      <c r="D82" s="29"/>
      <c r="E82" s="93">
        <f>E80/$D$81</f>
        <v>0.65625</v>
      </c>
    </row>
    <row r="83" spans="1:5" x14ac:dyDescent="0.25">
      <c r="A83" s="45"/>
      <c r="B83" s="21"/>
      <c r="C83" s="20"/>
      <c r="D83" s="20"/>
      <c r="E83" s="21"/>
    </row>
  </sheetData>
  <mergeCells count="23">
    <mergeCell ref="A1:E1"/>
    <mergeCell ref="B76:D76"/>
    <mergeCell ref="B75:D75"/>
    <mergeCell ref="B4:D4"/>
    <mergeCell ref="B5:D5"/>
    <mergeCell ref="B27:D27"/>
    <mergeCell ref="B28:D28"/>
    <mergeCell ref="B67:D67"/>
    <mergeCell ref="B68:D68"/>
    <mergeCell ref="B21:D21"/>
    <mergeCell ref="B29:D29"/>
    <mergeCell ref="B69:D69"/>
    <mergeCell ref="B73:D73"/>
    <mergeCell ref="B36:D36"/>
    <mergeCell ref="B43:D43"/>
    <mergeCell ref="B48:D48"/>
    <mergeCell ref="B54:D54"/>
    <mergeCell ref="B59:D59"/>
    <mergeCell ref="B61:D61"/>
    <mergeCell ref="A2:D2"/>
    <mergeCell ref="B6:D6"/>
    <mergeCell ref="B13:D13"/>
    <mergeCell ref="B15:D15"/>
  </mergeCells>
  <pageMargins left="0.39370078740157483" right="0.39370078740157483" top="0.39370078740157483" bottom="0.39370078740157483" header="0.31496062992125984" footer="0.31496062992125984"/>
  <pageSetup paperSize="9" scale="59" fitToHeight="0" orientation="portrait" r:id="rId1"/>
  <ignoredErrors>
    <ignoredError sqref="A7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785</vt:lpstr>
      <vt:lpstr>Таблица 582</vt:lpstr>
      <vt:lpstr>Анкета</vt:lpstr>
      <vt:lpstr>Показатели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Кабаргина Ирина Юрьевна</dc:creator>
  <cp:lastModifiedBy>*</cp:lastModifiedBy>
  <cp:lastPrinted>2016-05-30T22:54:18Z</cp:lastPrinted>
  <dcterms:created xsi:type="dcterms:W3CDTF">2016-01-10T21:39:46Z</dcterms:created>
  <dcterms:modified xsi:type="dcterms:W3CDTF">2016-06-02T01:47:42Z</dcterms:modified>
</cp:coreProperties>
</file>